
<file path=[Content_Types].xml><?xml version="1.0" encoding="utf-8"?>
<Types xmlns="http://schemas.openxmlformats.org/package/2006/content-types">
  <Override PartName="/xl/worksheets/sheet12.xml" ContentType="application/vnd.openxmlformats-officedocument.spreadsheetml.worksheet+xml"/>
  <Override PartName="/xl/worksheets/sheet35.xml" ContentType="application/vnd.openxmlformats-officedocument.spreadsheetml.worksheet+xml"/>
  <Override PartName="/docProps/app.xml" ContentType="application/vnd.openxmlformats-officedocument.extended-properties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7.xml" ContentType="application/vnd.openxmlformats-officedocument.spreadsheetml.worksheet+xml"/>
  <Override PartName="/xl/worksheets/sheet41.xml" ContentType="application/vnd.openxmlformats-officedocument.spreadsheetml.worksheet+xml"/>
  <Override PartName="/xl/calcChain.xml" ContentType="application/vnd.openxmlformats-officedocument.spreadsheetml.calcChain+xml"/>
  <Override PartName="/xl/workbook.xml" ContentType="application/vnd.openxmlformats-officedocument.spreadsheetml.sheet.main+xml"/>
  <Override PartName="/xl/worksheets/sheet18.xml" ContentType="application/vnd.openxmlformats-officedocument.spreadsheetml.worksheet+xml"/>
  <Default Extension="xml" ContentType="application/xml"/>
  <Override PartName="/xl/externalLinks/externalLink1.xml" ContentType="application/vnd.openxmlformats-officedocument.spreadsheetml.externalLink+xml"/>
  <Override PartName="/xl/worksheets/sheet39.xml" ContentType="application/vnd.openxmlformats-officedocument.spreadsheetml.worksheet+xml"/>
  <Override PartName="/xl/worksheets/sheet8.xml" ContentType="application/vnd.openxmlformats-officedocument.spreadsheetml.worksheet+xml"/>
  <Override PartName="/xl/worksheets/sheet36.xml" ContentType="application/vnd.openxmlformats-officedocument.spreadsheetml.worksheet+xml"/>
  <Override PartName="/xl/worksheets/sheet6.xml" ContentType="application/vnd.openxmlformats-officedocument.spreadsheetml.worksheet+xml"/>
  <Override PartName="/xl/worksheets/sheet23.xml" ContentType="application/vnd.openxmlformats-officedocument.spreadsheetml.worksheet+xml"/>
  <Override PartName="/xl/worksheets/sheet42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31.xml" ContentType="application/vnd.openxmlformats-officedocument.spreadsheetml.worksheet+xml"/>
  <Override PartName="/xl/worksheets/sheet2.xml" ContentType="application/vnd.openxmlformats-officedocument.spreadsheetml.worksheet+xml"/>
  <Override PartName="/xl/worksheets/sheet27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45.xml" ContentType="application/vnd.openxmlformats-officedocument.spreadsheetml.worksheet+xml"/>
  <Override PartName="/xl/worksheets/sheet38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4.xml" ContentType="application/vnd.openxmlformats-officedocument.spreadsheetml.worksheet+xml"/>
  <Override PartName="/xl/worksheets/sheet3.xml" ContentType="application/vnd.openxmlformats-officedocument.spreadsheetml.worksheet+xml"/>
  <Override PartName="/xl/worksheets/sheet33.xml" ContentType="application/vnd.openxmlformats-officedocument.spreadsheetml.worksheet+xml"/>
  <Override PartName="/xl/worksheets/sheet4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worksheets/sheet32.xml" ContentType="application/vnd.openxmlformats-officedocument.spreadsheetml.worksheet+xml"/>
  <Override PartName="/xl/sharedStrings.xml" ContentType="application/vnd.openxmlformats-officedocument.spreadsheetml.sharedStrings+xml"/>
  <Default Extension="rels" ContentType="application/vnd.openxmlformats-package.relationships+xml"/>
  <Override PartName="/docProps/core.xml" ContentType="application/vnd.openxmlformats-package.core-properties+xml"/>
  <Override PartName="/xl/worksheets/sheet28.xml" ContentType="application/vnd.openxmlformats-officedocument.spreadsheetml.worksheet+xml"/>
  <Override PartName="/xl/worksheets/sheet17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1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40" yWindow="20" windowWidth="18800" windowHeight="8200" activeTab="2"/>
  </bookViews>
  <sheets>
    <sheet name="LT publics" sheetId="7" r:id="rId1"/>
    <sheet name="LT privés" sheetId="8" r:id="rId2"/>
    <sheet name="Effectif" sheetId="1" r:id="rId3"/>
    <sheet name="CARNOT-ARRAS" sheetId="18" r:id="rId4"/>
    <sheet name="BAGGIO" sheetId="22" r:id="rId5"/>
    <sheet name="BEAUPRE" sheetId="9" r:id="rId6"/>
    <sheet name="BEHAL" sheetId="19" r:id="rId7"/>
    <sheet name="BRANLY" sheetId="4" r:id="rId8"/>
    <sheet name="CARNOT Bruay" sheetId="43" r:id="rId9"/>
    <sheet name="CHATELET" sheetId="44" r:id="rId10"/>
    <sheet name="CLAUDEL" sheetId="36" r:id="rId11"/>
    <sheet name="COLBERT" sheetId="23" r:id="rId12"/>
    <sheet name="COUTEAUX" sheetId="24" r:id="rId13"/>
    <sheet name="DARRAS" sheetId="38" r:id="rId14"/>
    <sheet name="DUEZ" sheetId="32" r:id="rId15"/>
    <sheet name="EIFFEL" sheetId="20" r:id="rId16"/>
    <sheet name="EUROPE" sheetId="13" r:id="rId17"/>
    <sheet name="FLANDRES" sheetId="45" r:id="rId18"/>
    <sheet name="FOREST" sheetId="42" r:id="rId19"/>
    <sheet name="HAINAUT" sheetId="6" r:id="rId20"/>
    <sheet name="JACQUARD" sheetId="11" r:id="rId21"/>
    <sheet name="KASTLER" sheetId="25" r:id="rId22"/>
    <sheet name="LABBE" sheetId="17" r:id="rId23"/>
    <sheet name="MALRAUX" sheetId="37" r:id="rId24"/>
    <sheet name="PASCAL" sheetId="5" r:id="rId25"/>
    <sheet name="PASTEUR" sheetId="16" r:id="rId26"/>
    <sheet name="Pays de Condé" sheetId="39" r:id="rId27"/>
    <sheet name="PROUVE" sheetId="40" r:id="rId28"/>
    <sheet name="ROSTAND" sheetId="33" r:id="rId29"/>
    <sheet name="SEVIGNE" sheetId="41" r:id="rId30"/>
    <sheet name="VINCI" sheetId="29" r:id="rId31"/>
    <sheet name="WOILLEZ" sheetId="12" r:id="rId32"/>
    <sheet name="BEAUDIMONT" sheetId="28" r:id="rId33"/>
    <sheet name="DAMPIERRE" sheetId="30" r:id="rId34"/>
    <sheet name="EPID" sheetId="31" r:id="rId35"/>
    <sheet name="EPIL" sheetId="14" r:id="rId36"/>
    <sheet name="Lamalassise" sheetId="46" r:id="rId37"/>
    <sheet name="LICP" sheetId="15" r:id="rId38"/>
    <sheet name="OZANAM" sheetId="26" r:id="rId39"/>
    <sheet name="ST JO BOUL" sheetId="10" r:id="rId40"/>
    <sheet name="ST JO HAZE" sheetId="34" r:id="rId41"/>
    <sheet name="ST LOUIS" sheetId="21" r:id="rId42"/>
    <sheet name="ST LUC" sheetId="35" r:id="rId43"/>
    <sheet name="ST REMI" sheetId="27" r:id="rId44"/>
    <sheet name="Feuil3" sheetId="3" r:id="rId45"/>
  </sheets>
  <externalReferences>
    <externalReference r:id="rId46"/>
  </externalReferences>
  <definedNames>
    <definedName name="_xlnm.Print_Area" localSheetId="4">BAGGIO!$A$1:$H$49</definedName>
    <definedName name="_xlnm.Print_Area" localSheetId="32">BEAUDIMONT!$A$1:$H$49</definedName>
    <definedName name="_xlnm.Print_Area" localSheetId="5">BEAUPRE!$A$1:$H$49</definedName>
    <definedName name="_xlnm.Print_Area" localSheetId="6">BEHAL!$A$1:$H$49</definedName>
    <definedName name="_xlnm.Print_Area" localSheetId="7">BRANLY!$A$1:$H$49</definedName>
    <definedName name="_xlnm.Print_Area" localSheetId="8">'CARNOT Bruay'!$A$1:$H$49</definedName>
    <definedName name="_xlnm.Print_Area" localSheetId="3">'CARNOT-ARRAS'!$A$1:$H$49</definedName>
    <definedName name="_xlnm.Print_Area" localSheetId="9">CHATELET!$A$1:$H$49</definedName>
    <definedName name="_xlnm.Print_Area" localSheetId="10">CLAUDEL!$A$1:$H$49</definedName>
    <definedName name="_xlnm.Print_Area" localSheetId="11">COLBERT!$A$1:$H$49</definedName>
    <definedName name="_xlnm.Print_Area" localSheetId="12">COUTEAUX!$A$1:$H$49</definedName>
    <definedName name="_xlnm.Print_Area" localSheetId="33">DAMPIERRE!$A$1:$H$49</definedName>
    <definedName name="_xlnm.Print_Area" localSheetId="13">DARRAS!$A$1:$H$49</definedName>
    <definedName name="_xlnm.Print_Area" localSheetId="14">DUEZ!$A$1:$H$49</definedName>
    <definedName name="_xlnm.Print_Area" localSheetId="15">EIFFEL!$A$1:$H$49</definedName>
    <definedName name="_xlnm.Print_Area" localSheetId="34">EPID!$A$1:$H$49</definedName>
    <definedName name="_xlnm.Print_Area" localSheetId="35">EPIL!$A$1:$H$49</definedName>
    <definedName name="_xlnm.Print_Area" localSheetId="16">EUROPE!$A$1:$H$49</definedName>
    <definedName name="_xlnm.Print_Area" localSheetId="17">FLANDRES!$A$1:$H$49</definedName>
    <definedName name="_xlnm.Print_Area" localSheetId="18">FOREST!$A$1:$H$49</definedName>
    <definedName name="_xlnm.Print_Area" localSheetId="19">HAINAUT!$A$1:$H$49</definedName>
    <definedName name="_xlnm.Print_Area" localSheetId="20">JACQUARD!$A$1:$H$49</definedName>
    <definedName name="_xlnm.Print_Area" localSheetId="21">KASTLER!$A$1:$H$49</definedName>
    <definedName name="_xlnm.Print_Area" localSheetId="22">LABBE!$A$1:$H$49</definedName>
    <definedName name="_xlnm.Print_Area" localSheetId="36">Lamalassise!$A$1:$H$49</definedName>
    <definedName name="_xlnm.Print_Area" localSheetId="37">LICP!$A$1:$H$49</definedName>
    <definedName name="_xlnm.Print_Area" localSheetId="1">'LT privés'!$A$1:$I$30</definedName>
    <definedName name="_xlnm.Print_Area" localSheetId="0">'LT publics'!$A$1:$I$62</definedName>
    <definedName name="_xlnm.Print_Area" localSheetId="23">MALRAUX!$A$1:$H$49</definedName>
    <definedName name="_xlnm.Print_Area" localSheetId="38">OZANAM!$A$1:$H$49</definedName>
    <definedName name="_xlnm.Print_Area" localSheetId="24">PASCAL!$A$1:$H$49</definedName>
    <definedName name="_xlnm.Print_Area" localSheetId="25">PASTEUR!$A$1:$H$49</definedName>
    <definedName name="_xlnm.Print_Area" localSheetId="26">'Pays de Condé'!$A$1:$H$49</definedName>
    <definedName name="_xlnm.Print_Area" localSheetId="27">PROUVE!$A$1:$H$49</definedName>
    <definedName name="_xlnm.Print_Area" localSheetId="28">ROSTAND!$A$1:$H$49</definedName>
    <definedName name="_xlnm.Print_Area" localSheetId="29">SEVIGNE!$A$1:$H$49</definedName>
    <definedName name="_xlnm.Print_Area" localSheetId="39">'ST JO BOUL'!$A$1:$H$49</definedName>
    <definedName name="_xlnm.Print_Area" localSheetId="40">'ST JO HAZE'!$A$1:$H$49</definedName>
    <definedName name="_xlnm.Print_Area" localSheetId="41">'ST LOUIS'!$A$1:$H$49</definedName>
    <definedName name="_xlnm.Print_Area" localSheetId="42">'ST LUC'!$A$1:$H$49</definedName>
    <definedName name="_xlnm.Print_Area" localSheetId="43">'ST REMI'!$A$1:$H$49</definedName>
    <definedName name="_xlnm.Print_Area" localSheetId="30">VINCI!$A$1:$H$49</definedName>
    <definedName name="_xlnm.Print_Area" localSheetId="31">WOILLEZ!$A$1:$H$49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I2" i="1"/>
  <c r="AI3"/>
  <c r="AI4"/>
  <c r="AJ4"/>
  <c r="BC2"/>
  <c r="BC3"/>
  <c r="BC4"/>
  <c r="BD4"/>
  <c r="BG4"/>
  <c r="BF3"/>
  <c r="BF4"/>
  <c r="BF11"/>
  <c r="BF10"/>
  <c r="K114"/>
  <c r="AQ112"/>
  <c r="AP112"/>
  <c r="AO112"/>
  <c r="BF111"/>
  <c r="BC110"/>
  <c r="BF110"/>
  <c r="BC109"/>
  <c r="BF109"/>
  <c r="BC108"/>
  <c r="BF108"/>
  <c r="BC107"/>
  <c r="BF107"/>
  <c r="BC106"/>
  <c r="BF106"/>
  <c r="BC105"/>
  <c r="BF105"/>
  <c r="BC104"/>
  <c r="BF104"/>
  <c r="BC103"/>
  <c r="BF103"/>
  <c r="BC102"/>
  <c r="BF102"/>
  <c r="BC101"/>
  <c r="BF101"/>
  <c r="BC100"/>
  <c r="BF100"/>
  <c r="BC99"/>
  <c r="BF99"/>
  <c r="BC98"/>
  <c r="BF98"/>
  <c r="BC97"/>
  <c r="BF97"/>
  <c r="BC96"/>
  <c r="BF96"/>
  <c r="BC95"/>
  <c r="BF95"/>
  <c r="BC94"/>
  <c r="BF94"/>
  <c r="BC93"/>
  <c r="BF93"/>
  <c r="BC92"/>
  <c r="BF92"/>
  <c r="BC91"/>
  <c r="BF91"/>
  <c r="BC90"/>
  <c r="BF90"/>
  <c r="BC89"/>
  <c r="BF89"/>
  <c r="BC88"/>
  <c r="BF88"/>
  <c r="BC87"/>
  <c r="BF87"/>
  <c r="BC86"/>
  <c r="BF86"/>
  <c r="BC85"/>
  <c r="BF85"/>
  <c r="BC84"/>
  <c r="BF84"/>
  <c r="BC83"/>
  <c r="BF83"/>
  <c r="BC82"/>
  <c r="BF82"/>
  <c r="BC81"/>
  <c r="BF81"/>
  <c r="BC80"/>
  <c r="BF80"/>
  <c r="BC79"/>
  <c r="BF79"/>
  <c r="BC78"/>
  <c r="BF78"/>
  <c r="BC77"/>
  <c r="BF77"/>
  <c r="BC76"/>
  <c r="BF76"/>
  <c r="BC75"/>
  <c r="BF75"/>
  <c r="BC74"/>
  <c r="BF74"/>
  <c r="BC73"/>
  <c r="BF73"/>
  <c r="BC72"/>
  <c r="BF72"/>
  <c r="BC71"/>
  <c r="BF71"/>
  <c r="BC70"/>
  <c r="BF70"/>
  <c r="BC69"/>
  <c r="BC66"/>
  <c r="BC67"/>
  <c r="BC68"/>
  <c r="BD102"/>
  <c r="BF69"/>
  <c r="BF68"/>
  <c r="BF67"/>
  <c r="BF66"/>
  <c r="BC65"/>
  <c r="BF65"/>
  <c r="BC64"/>
  <c r="BF64"/>
  <c r="BC63"/>
  <c r="BF63"/>
  <c r="BC62"/>
  <c r="BF62"/>
  <c r="BC61"/>
  <c r="BF61"/>
  <c r="BC60"/>
  <c r="BF60"/>
  <c r="BC59"/>
  <c r="BF59"/>
  <c r="BC58"/>
  <c r="BF58"/>
  <c r="BC57"/>
  <c r="BF57"/>
  <c r="BC56"/>
  <c r="BF56"/>
  <c r="BC55"/>
  <c r="BF55"/>
  <c r="BC54"/>
  <c r="BF54"/>
  <c r="BC53"/>
  <c r="BF53"/>
  <c r="BC52"/>
  <c r="BF52"/>
  <c r="BC51"/>
  <c r="BF51"/>
  <c r="BC50"/>
  <c r="BF50"/>
  <c r="BC49"/>
  <c r="BF49"/>
  <c r="BC48"/>
  <c r="BF48"/>
  <c r="BC47"/>
  <c r="BF47"/>
  <c r="BC46"/>
  <c r="BF46"/>
  <c r="BC45"/>
  <c r="BF45"/>
  <c r="BC44"/>
  <c r="BF44"/>
  <c r="BC43"/>
  <c r="BF43"/>
  <c r="BC42"/>
  <c r="BF42"/>
  <c r="BC41"/>
  <c r="BF41"/>
  <c r="BC40"/>
  <c r="BF40"/>
  <c r="BC39"/>
  <c r="BF39"/>
  <c r="BC38"/>
  <c r="BF38"/>
  <c r="BC37"/>
  <c r="BF37"/>
  <c r="BC36"/>
  <c r="BF36"/>
  <c r="BC35"/>
  <c r="BF35"/>
  <c r="BC34"/>
  <c r="BF34"/>
  <c r="BC33"/>
  <c r="BF33"/>
  <c r="BC32"/>
  <c r="BC29"/>
  <c r="BC30"/>
  <c r="BC31"/>
  <c r="BD65"/>
  <c r="BF32"/>
  <c r="BF31"/>
  <c r="BF30"/>
  <c r="BF29"/>
  <c r="BC28"/>
  <c r="BF28"/>
  <c r="BC27"/>
  <c r="BF27"/>
  <c r="BC26"/>
  <c r="BD28"/>
  <c r="BF26"/>
  <c r="BG28"/>
  <c r="BC25"/>
  <c r="BF25"/>
  <c r="BC24"/>
  <c r="BF24"/>
  <c r="BC23"/>
  <c r="BD25"/>
  <c r="BF23"/>
  <c r="BG25"/>
  <c r="BC22"/>
  <c r="BF22"/>
  <c r="BC21"/>
  <c r="BF21"/>
  <c r="BC20"/>
  <c r="BF20"/>
  <c r="BC19"/>
  <c r="BF19"/>
  <c r="BC18"/>
  <c r="BF18"/>
  <c r="BC17"/>
  <c r="BF17"/>
  <c r="BC16"/>
  <c r="BF16"/>
  <c r="BC15"/>
  <c r="BF15"/>
  <c r="BC14"/>
  <c r="BF14"/>
  <c r="BC13"/>
  <c r="BF13"/>
  <c r="BC12"/>
  <c r="BD22"/>
  <c r="BF12"/>
  <c r="BC11"/>
  <c r="BC8"/>
  <c r="BC9"/>
  <c r="BC10"/>
  <c r="BD11"/>
  <c r="BF9"/>
  <c r="BF8"/>
  <c r="BC7"/>
  <c r="BF7"/>
  <c r="BC6"/>
  <c r="BF6"/>
  <c r="BC5"/>
  <c r="BF5"/>
  <c r="BB114"/>
  <c r="BA114"/>
  <c r="AZ114"/>
  <c r="AY114"/>
  <c r="AX114"/>
  <c r="AW114"/>
  <c r="AV114"/>
  <c r="AU114"/>
  <c r="AT114"/>
  <c r="AS114"/>
  <c r="AR114"/>
  <c r="AQ114"/>
  <c r="AP114"/>
  <c r="AO114"/>
  <c r="AH114"/>
  <c r="AG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M114"/>
  <c r="L114"/>
  <c r="J114"/>
  <c r="I114"/>
  <c r="H114"/>
  <c r="G114"/>
  <c r="F114"/>
  <c r="E114"/>
  <c r="D114"/>
  <c r="BF2"/>
  <c r="BC111"/>
  <c r="BF112"/>
  <c r="AI6"/>
  <c r="AI8"/>
  <c r="AI10"/>
  <c r="AI12"/>
  <c r="AI14"/>
  <c r="AI16"/>
  <c r="AI18"/>
  <c r="AI20"/>
  <c r="AI22"/>
  <c r="AI23"/>
  <c r="AI24"/>
  <c r="AI25"/>
  <c r="AJ25"/>
  <c r="AI26"/>
  <c r="AI28"/>
  <c r="AI29"/>
  <c r="AI31"/>
  <c r="AI33"/>
  <c r="AI35"/>
  <c r="AI37"/>
  <c r="AI39"/>
  <c r="AI41"/>
  <c r="AI43"/>
  <c r="AI45"/>
  <c r="AI47"/>
  <c r="AI49"/>
  <c r="AI51"/>
  <c r="AI53"/>
  <c r="AI55"/>
  <c r="AI57"/>
  <c r="AI59"/>
  <c r="AI61"/>
  <c r="AI63"/>
  <c r="AI65"/>
  <c r="AI66"/>
  <c r="AI68"/>
  <c r="AI70"/>
  <c r="AI72"/>
  <c r="AI74"/>
  <c r="AI76"/>
  <c r="AI78"/>
  <c r="AI80"/>
  <c r="AI82"/>
  <c r="AI84"/>
  <c r="AI86"/>
  <c r="AI88"/>
  <c r="AI90"/>
  <c r="AI92"/>
  <c r="AI94"/>
  <c r="AI96"/>
  <c r="AI98"/>
  <c r="AI100"/>
  <c r="AI102"/>
  <c r="AI103"/>
  <c r="AI105"/>
  <c r="AI107"/>
  <c r="AI109"/>
  <c r="AI111"/>
  <c r="C114"/>
  <c r="AI5"/>
  <c r="AI7"/>
  <c r="AI9"/>
  <c r="AI11"/>
  <c r="AI13"/>
  <c r="AI15"/>
  <c r="AI17"/>
  <c r="AI19"/>
  <c r="AI21"/>
  <c r="AI27"/>
  <c r="AI30"/>
  <c r="AI32"/>
  <c r="AI34"/>
  <c r="AI36"/>
  <c r="AI38"/>
  <c r="AI40"/>
  <c r="AI42"/>
  <c r="AI44"/>
  <c r="AI46"/>
  <c r="AI48"/>
  <c r="AI50"/>
  <c r="AI52"/>
  <c r="AI54"/>
  <c r="AI56"/>
  <c r="AI58"/>
  <c r="AI60"/>
  <c r="AI62"/>
  <c r="AI64"/>
  <c r="AI67"/>
  <c r="AI69"/>
  <c r="AI71"/>
  <c r="AI73"/>
  <c r="AI75"/>
  <c r="AI77"/>
  <c r="AI79"/>
  <c r="AI81"/>
  <c r="AI83"/>
  <c r="AI85"/>
  <c r="AI87"/>
  <c r="AI89"/>
  <c r="AI91"/>
  <c r="AI93"/>
  <c r="AI95"/>
  <c r="AI97"/>
  <c r="AI99"/>
  <c r="AI101"/>
  <c r="AI104"/>
  <c r="AI106"/>
  <c r="AI108"/>
  <c r="AI110"/>
  <c r="AI112"/>
  <c r="AJ28"/>
  <c r="BG65"/>
  <c r="BC112"/>
  <c r="BG102"/>
  <c r="BC114"/>
  <c r="AJ65"/>
  <c r="BG11"/>
  <c r="AJ11"/>
  <c r="BG22"/>
  <c r="AJ102"/>
  <c r="BF114"/>
  <c r="AJ22"/>
  <c r="AI114"/>
  <c r="I30" i="8"/>
  <c r="H30"/>
  <c r="G30"/>
  <c r="E30"/>
  <c r="B30"/>
  <c r="A30"/>
  <c r="I29"/>
  <c r="H29"/>
  <c r="G29"/>
  <c r="F29"/>
  <c r="E29"/>
  <c r="D29"/>
  <c r="C29"/>
  <c r="B29"/>
  <c r="A29"/>
  <c r="I28"/>
  <c r="H28"/>
  <c r="G28"/>
  <c r="E28"/>
  <c r="B28"/>
  <c r="A28"/>
  <c r="I27"/>
  <c r="H27"/>
  <c r="G27"/>
  <c r="F27"/>
  <c r="E27"/>
  <c r="D27"/>
  <c r="C27"/>
  <c r="B27"/>
  <c r="A27"/>
  <c r="I26"/>
  <c r="H26"/>
  <c r="G26"/>
  <c r="E26"/>
  <c r="B26"/>
  <c r="A26"/>
  <c r="I25"/>
  <c r="H25"/>
  <c r="G25"/>
  <c r="F25"/>
  <c r="E25"/>
  <c r="D25"/>
  <c r="C25"/>
  <c r="B25"/>
  <c r="A25"/>
  <c r="I24"/>
  <c r="H24"/>
  <c r="G24"/>
  <c r="E24"/>
  <c r="B24"/>
  <c r="A24"/>
  <c r="I23"/>
  <c r="H23"/>
  <c r="G23"/>
  <c r="F23"/>
  <c r="E23"/>
  <c r="D23"/>
  <c r="C23"/>
  <c r="B23"/>
  <c r="A23"/>
  <c r="I22"/>
  <c r="H22"/>
  <c r="G22"/>
  <c r="E22"/>
  <c r="B22"/>
  <c r="A22"/>
  <c r="I21"/>
  <c r="H21"/>
  <c r="G21"/>
  <c r="F21"/>
  <c r="E21"/>
  <c r="D21"/>
  <c r="C21"/>
  <c r="B21"/>
  <c r="A21"/>
  <c r="I20"/>
  <c r="H20"/>
  <c r="G20"/>
  <c r="E20"/>
  <c r="B20"/>
  <c r="A20"/>
  <c r="I19"/>
  <c r="H19"/>
  <c r="G19"/>
  <c r="F19"/>
  <c r="E19"/>
  <c r="D19"/>
  <c r="C19"/>
  <c r="B19"/>
  <c r="A19"/>
  <c r="I18"/>
  <c r="H18"/>
  <c r="G18"/>
  <c r="E18"/>
  <c r="B18"/>
  <c r="A18"/>
  <c r="I17"/>
  <c r="H17"/>
  <c r="G17"/>
  <c r="F17"/>
  <c r="E17"/>
  <c r="D17"/>
  <c r="C17"/>
  <c r="B17"/>
  <c r="A17"/>
  <c r="I16"/>
  <c r="H16"/>
  <c r="G16"/>
  <c r="E16"/>
  <c r="B16"/>
  <c r="A16"/>
  <c r="I15"/>
  <c r="H15"/>
  <c r="G15"/>
  <c r="F15"/>
  <c r="E15"/>
  <c r="D15"/>
  <c r="C15"/>
  <c r="B15"/>
  <c r="A15"/>
  <c r="I14"/>
  <c r="H14"/>
  <c r="G14"/>
  <c r="E14"/>
  <c r="B14"/>
  <c r="A14"/>
  <c r="I13"/>
  <c r="H13"/>
  <c r="G13"/>
  <c r="F13"/>
  <c r="E13"/>
  <c r="D13"/>
  <c r="C13"/>
  <c r="B13"/>
  <c r="A13"/>
  <c r="I12"/>
  <c r="H12"/>
  <c r="G12"/>
  <c r="E12"/>
  <c r="B12"/>
  <c r="A12"/>
  <c r="I11"/>
  <c r="H11"/>
  <c r="G11"/>
  <c r="F11"/>
  <c r="E11"/>
  <c r="D11"/>
  <c r="C11"/>
  <c r="B11"/>
  <c r="A11"/>
  <c r="I10"/>
  <c r="H10"/>
  <c r="G10"/>
  <c r="E10"/>
  <c r="B10"/>
  <c r="A10"/>
  <c r="I9"/>
  <c r="H9"/>
  <c r="G9"/>
  <c r="F9"/>
  <c r="E9"/>
  <c r="D9"/>
  <c r="C9"/>
  <c r="B9"/>
  <c r="A9"/>
  <c r="I8"/>
  <c r="H8"/>
  <c r="G8"/>
  <c r="E8"/>
  <c r="B8"/>
  <c r="A8"/>
  <c r="I7"/>
  <c r="H7"/>
  <c r="G7"/>
  <c r="F7"/>
  <c r="E7"/>
  <c r="D7"/>
  <c r="C7"/>
  <c r="B7"/>
  <c r="A7"/>
  <c r="I6"/>
  <c r="H6"/>
  <c r="G6"/>
  <c r="E6"/>
  <c r="B6"/>
  <c r="A6"/>
  <c r="I5"/>
  <c r="H5"/>
  <c r="G5"/>
  <c r="F5"/>
  <c r="E5"/>
  <c r="D5"/>
  <c r="C5"/>
  <c r="B5"/>
  <c r="A5"/>
  <c r="I4"/>
  <c r="H4"/>
  <c r="G4"/>
  <c r="E4"/>
  <c r="B4"/>
  <c r="A4"/>
  <c r="I3"/>
  <c r="H3"/>
  <c r="G3"/>
  <c r="F3"/>
  <c r="E3"/>
  <c r="D3"/>
  <c r="C3"/>
  <c r="B3"/>
  <c r="A3"/>
  <c r="A3" i="7"/>
  <c r="B3"/>
  <c r="C3"/>
  <c r="D3"/>
  <c r="E3"/>
  <c r="F3"/>
  <c r="G3"/>
  <c r="H3"/>
  <c r="I3"/>
  <c r="A4"/>
  <c r="B4"/>
  <c r="E4"/>
  <c r="G4"/>
  <c r="H4"/>
  <c r="I4"/>
  <c r="A5"/>
  <c r="B5"/>
  <c r="C5"/>
  <c r="D5"/>
  <c r="E5"/>
  <c r="F5"/>
  <c r="G5"/>
  <c r="H5"/>
  <c r="I5"/>
  <c r="A6"/>
  <c r="B6"/>
  <c r="E6"/>
  <c r="G6"/>
  <c r="H6"/>
  <c r="I6"/>
  <c r="A7"/>
  <c r="B7"/>
  <c r="C7"/>
  <c r="D7"/>
  <c r="E7"/>
  <c r="F7"/>
  <c r="G7"/>
  <c r="H7"/>
  <c r="I7"/>
  <c r="A8"/>
  <c r="B8"/>
  <c r="E8"/>
  <c r="G8"/>
  <c r="H8"/>
  <c r="I8"/>
  <c r="A9"/>
  <c r="B9"/>
  <c r="C9"/>
  <c r="D9"/>
  <c r="E9"/>
  <c r="F9"/>
  <c r="G9"/>
  <c r="H9"/>
  <c r="I9"/>
  <c r="A10"/>
  <c r="B10"/>
  <c r="E10"/>
  <c r="G10"/>
  <c r="H10"/>
  <c r="I10"/>
  <c r="A11"/>
  <c r="B11"/>
  <c r="C11"/>
  <c r="D11"/>
  <c r="E11"/>
  <c r="F11"/>
  <c r="G11"/>
  <c r="H11"/>
  <c r="I11"/>
  <c r="A12"/>
  <c r="B12"/>
  <c r="E12"/>
  <c r="G12"/>
  <c r="H12"/>
  <c r="I12"/>
  <c r="A13"/>
  <c r="B13"/>
  <c r="C13"/>
  <c r="D13"/>
  <c r="E13"/>
  <c r="F13"/>
  <c r="G13"/>
  <c r="H13"/>
  <c r="I13"/>
  <c r="A14"/>
  <c r="B14"/>
  <c r="E14"/>
  <c r="G14"/>
  <c r="H14"/>
  <c r="I14"/>
  <c r="A15"/>
  <c r="B15"/>
  <c r="C15"/>
  <c r="D15"/>
  <c r="E15"/>
  <c r="F15"/>
  <c r="G15"/>
  <c r="H15"/>
  <c r="I15"/>
  <c r="A16"/>
  <c r="B16"/>
  <c r="E16"/>
  <c r="G16"/>
  <c r="H16"/>
  <c r="I16"/>
  <c r="A17"/>
  <c r="B17"/>
  <c r="C17"/>
  <c r="D17"/>
  <c r="E17"/>
  <c r="F17"/>
  <c r="G17"/>
  <c r="H17"/>
  <c r="I17"/>
  <c r="A18"/>
  <c r="B18"/>
  <c r="E18"/>
  <c r="G18"/>
  <c r="H18"/>
  <c r="I18"/>
  <c r="A19"/>
  <c r="B19"/>
  <c r="C19"/>
  <c r="D19"/>
  <c r="E19"/>
  <c r="F19"/>
  <c r="G19"/>
  <c r="H19"/>
  <c r="I19"/>
  <c r="A20"/>
  <c r="B20"/>
  <c r="E20"/>
  <c r="G20"/>
  <c r="H20"/>
  <c r="I20"/>
  <c r="A21"/>
  <c r="B21"/>
  <c r="C21"/>
  <c r="D21"/>
  <c r="E21"/>
  <c r="F21"/>
  <c r="G21"/>
  <c r="H21"/>
  <c r="I21"/>
  <c r="A22"/>
  <c r="B22"/>
  <c r="E22"/>
  <c r="G22"/>
  <c r="H22"/>
  <c r="I22"/>
  <c r="A23"/>
  <c r="B23"/>
  <c r="C23"/>
  <c r="D23"/>
  <c r="E23"/>
  <c r="F23"/>
  <c r="G23"/>
  <c r="H23"/>
  <c r="I23"/>
  <c r="A24"/>
  <c r="B24"/>
  <c r="E24"/>
  <c r="G24"/>
  <c r="H24"/>
  <c r="I24"/>
  <c r="A25"/>
  <c r="B25"/>
  <c r="C25"/>
  <c r="D25"/>
  <c r="E25"/>
  <c r="F25"/>
  <c r="G25"/>
  <c r="H25"/>
  <c r="I25"/>
  <c r="A26"/>
  <c r="B26"/>
  <c r="E26"/>
  <c r="G26"/>
  <c r="H26"/>
  <c r="I26"/>
  <c r="A27"/>
  <c r="B27"/>
  <c r="C27"/>
  <c r="D27"/>
  <c r="E27"/>
  <c r="F27"/>
  <c r="G27"/>
  <c r="H27"/>
  <c r="I27"/>
  <c r="A28"/>
  <c r="B28"/>
  <c r="E28"/>
  <c r="G28"/>
  <c r="H28"/>
  <c r="I28"/>
  <c r="A29"/>
  <c r="B29"/>
  <c r="C29"/>
  <c r="D29"/>
  <c r="E29"/>
  <c r="F29"/>
  <c r="G29"/>
  <c r="H29"/>
  <c r="I29"/>
  <c r="A30"/>
  <c r="B30"/>
  <c r="E30"/>
  <c r="G30"/>
  <c r="H30"/>
  <c r="I30"/>
  <c r="A31"/>
  <c r="B31"/>
  <c r="C31"/>
  <c r="D31"/>
  <c r="E31"/>
  <c r="F31"/>
  <c r="G31"/>
  <c r="H31"/>
  <c r="I31"/>
  <c r="A32"/>
  <c r="B32"/>
  <c r="E32"/>
  <c r="G32"/>
  <c r="H32"/>
  <c r="I32"/>
  <c r="A33"/>
  <c r="B33"/>
  <c r="C33"/>
  <c r="D33"/>
  <c r="E33"/>
  <c r="F33"/>
  <c r="G33"/>
  <c r="H33"/>
  <c r="I33"/>
  <c r="A34"/>
  <c r="B34"/>
  <c r="E34"/>
  <c r="G34"/>
  <c r="H34"/>
  <c r="I34"/>
  <c r="A35"/>
  <c r="B35"/>
  <c r="C35"/>
  <c r="D35"/>
  <c r="E35"/>
  <c r="F35"/>
  <c r="G35"/>
  <c r="H35"/>
  <c r="I35"/>
  <c r="A36"/>
  <c r="B36"/>
  <c r="E36"/>
  <c r="G36"/>
  <c r="H36"/>
  <c r="I36"/>
  <c r="A37"/>
  <c r="B37"/>
  <c r="C37"/>
  <c r="D37"/>
  <c r="E37"/>
  <c r="F37"/>
  <c r="G37"/>
  <c r="H37"/>
  <c r="I37"/>
  <c r="A38"/>
  <c r="B38"/>
  <c r="E38"/>
  <c r="G38"/>
  <c r="H38"/>
  <c r="I38"/>
  <c r="A39"/>
  <c r="B39"/>
  <c r="C39"/>
  <c r="D39"/>
  <c r="E39"/>
  <c r="F39"/>
  <c r="G39"/>
  <c r="H39"/>
  <c r="I39"/>
  <c r="A40"/>
  <c r="B40"/>
  <c r="E40"/>
  <c r="G40"/>
  <c r="H40"/>
  <c r="I40"/>
  <c r="A41"/>
  <c r="B41"/>
  <c r="C41"/>
  <c r="D41"/>
  <c r="E41"/>
  <c r="F41"/>
  <c r="G41"/>
  <c r="H41"/>
  <c r="I41"/>
  <c r="A42"/>
  <c r="B42"/>
  <c r="E42"/>
  <c r="G42"/>
  <c r="H42"/>
  <c r="I42"/>
  <c r="A43"/>
  <c r="B43"/>
  <c r="C43"/>
  <c r="D43"/>
  <c r="E43"/>
  <c r="F43"/>
  <c r="G43"/>
  <c r="H43"/>
  <c r="I43"/>
  <c r="A44"/>
  <c r="B44"/>
  <c r="E44"/>
  <c r="G44"/>
  <c r="H44"/>
  <c r="I44"/>
  <c r="A45"/>
  <c r="B45"/>
  <c r="C45"/>
  <c r="D45"/>
  <c r="E45"/>
  <c r="F45"/>
  <c r="G45"/>
  <c r="H45"/>
  <c r="I45"/>
  <c r="A46"/>
  <c r="B46"/>
  <c r="E46"/>
  <c r="G46"/>
  <c r="H46"/>
  <c r="I46"/>
  <c r="A47"/>
  <c r="B47"/>
  <c r="C47"/>
  <c r="D47"/>
  <c r="E47"/>
  <c r="F47"/>
  <c r="G47"/>
  <c r="H47"/>
  <c r="I47"/>
  <c r="A48"/>
  <c r="B48"/>
  <c r="E48"/>
  <c r="G48"/>
  <c r="H48"/>
  <c r="I48"/>
  <c r="A49"/>
  <c r="B49"/>
  <c r="C49"/>
  <c r="D49"/>
  <c r="E49"/>
  <c r="F49"/>
  <c r="G49"/>
  <c r="H49"/>
  <c r="I49"/>
  <c r="A50"/>
  <c r="B50"/>
  <c r="E50"/>
  <c r="G50"/>
  <c r="H50"/>
  <c r="I50"/>
  <c r="A51"/>
  <c r="B51"/>
  <c r="C51"/>
  <c r="D51"/>
  <c r="E51"/>
  <c r="F51"/>
  <c r="G51"/>
  <c r="H51"/>
  <c r="I51"/>
  <c r="A52"/>
  <c r="B52"/>
  <c r="E52"/>
  <c r="G52"/>
  <c r="H52"/>
  <c r="I52"/>
  <c r="A53"/>
  <c r="B53"/>
  <c r="C53"/>
  <c r="D53"/>
  <c r="E53"/>
  <c r="F53"/>
  <c r="G53"/>
  <c r="H53"/>
  <c r="I53"/>
  <c r="A54"/>
  <c r="B54"/>
  <c r="E54"/>
  <c r="G54"/>
  <c r="H54"/>
  <c r="I54"/>
  <c r="A55"/>
  <c r="B55"/>
  <c r="C55"/>
  <c r="D55"/>
  <c r="E55"/>
  <c r="F55"/>
  <c r="G55"/>
  <c r="H55"/>
  <c r="I55"/>
  <c r="A56"/>
  <c r="B56"/>
  <c r="E56"/>
  <c r="G56"/>
  <c r="H56"/>
  <c r="I56"/>
  <c r="A57"/>
  <c r="B57"/>
  <c r="C57"/>
  <c r="D57"/>
  <c r="E57"/>
  <c r="F57"/>
  <c r="G57"/>
  <c r="H57"/>
  <c r="I57"/>
  <c r="A58"/>
  <c r="B58"/>
  <c r="E58"/>
  <c r="G58"/>
  <c r="H58"/>
  <c r="I58"/>
  <c r="A59"/>
  <c r="B59"/>
  <c r="C59"/>
  <c r="D59"/>
  <c r="E59"/>
  <c r="F59"/>
  <c r="G59"/>
  <c r="H59"/>
  <c r="I59"/>
  <c r="A60"/>
  <c r="B60"/>
  <c r="E60"/>
  <c r="G60"/>
  <c r="H60"/>
  <c r="I60"/>
  <c r="A61"/>
  <c r="B61"/>
  <c r="C61"/>
  <c r="D61"/>
  <c r="E61"/>
  <c r="F61"/>
  <c r="G61"/>
  <c r="H61"/>
  <c r="I61"/>
  <c r="A62"/>
  <c r="B62"/>
  <c r="E62"/>
  <c r="G62"/>
  <c r="H62"/>
  <c r="I62"/>
</calcChain>
</file>

<file path=xl/sharedStrings.xml><?xml version="1.0" encoding="utf-8"?>
<sst xmlns="http://schemas.openxmlformats.org/spreadsheetml/2006/main" count="4449" uniqueCount="647">
  <si>
    <t>03-27-09-64-49</t>
  </si>
  <si>
    <t>03-27-09-64-85</t>
  </si>
  <si>
    <t>christophe9.delattre@ac-lille.fr</t>
  </si>
  <si>
    <t>06-77-30-80-20</t>
  </si>
  <si>
    <t>LYCÉE JEAN PROUVÉ</t>
  </si>
  <si>
    <t>2, rue Lompret</t>
  </si>
  <si>
    <t>LOMME</t>
  </si>
  <si>
    <t>03-20-22-83-85</t>
  </si>
  <si>
    <t>03-20-22-15-80</t>
  </si>
  <si>
    <t>Proviseur.0595786U@ac-lille,fr</t>
  </si>
  <si>
    <t>CANDAT José</t>
  </si>
  <si>
    <t>Pas d'adjoint</t>
  </si>
  <si>
    <t>03-20-22-51-01</t>
  </si>
  <si>
    <t>HS</t>
  </si>
  <si>
    <t>jose.candat@ac-lille.fr</t>
  </si>
  <si>
    <t>06-19-24-02-55</t>
  </si>
  <si>
    <t>LYCEE SEVIGNE</t>
  </si>
  <si>
    <t>03 27 22 70 20</t>
  </si>
  <si>
    <t>secretariat@lyceedampierre.fr</t>
  </si>
  <si>
    <t>DUVAL Daniel</t>
  </si>
  <si>
    <t>03 27 22 70 26</t>
  </si>
  <si>
    <t>03 27 22 70 08</t>
  </si>
  <si>
    <t>chef-de-travaux@lyceedampierre.fr</t>
  </si>
  <si>
    <t>06 61 77 83 03</t>
  </si>
  <si>
    <t>LYCEE PRIVE E.P.I.D.</t>
  </si>
  <si>
    <t>20 rue de Lille</t>
  </si>
  <si>
    <t>03 28 29 22 92</t>
  </si>
  <si>
    <t>03 28/ 25 0016</t>
  </si>
  <si>
    <t>info@epid-dk,com</t>
  </si>
  <si>
    <t>LIBERT  Pierre-Marie</t>
  </si>
  <si>
    <t>VANDAMME Chantal</t>
  </si>
  <si>
    <t>03 28 29 27 91</t>
  </si>
  <si>
    <t>03 28 29 22 98</t>
  </si>
  <si>
    <t>03 21 03 59 02</t>
  </si>
  <si>
    <t>ce.0620166u@ac-lille.fr</t>
  </si>
  <si>
    <t xml:space="preserve">Lycée des Flandres </t>
  </si>
  <si>
    <t xml:space="preserve">2 avenue des Flandres </t>
  </si>
  <si>
    <t>HAZEBROUCK Cedex</t>
  </si>
  <si>
    <t>03/28/43/76/76</t>
  </si>
  <si>
    <t>03/28/43/76/99</t>
  </si>
  <si>
    <t>ce,0590101p@ac-lille,fr</t>
  </si>
  <si>
    <t>Lycée Privé La Malassise</t>
  </si>
  <si>
    <t>Longuenesse cedex</t>
  </si>
  <si>
    <t>03 21 38 03 77</t>
  </si>
  <si>
    <t>03 21 38 11 50</t>
  </si>
  <si>
    <t>contact@lamalassise.com</t>
  </si>
  <si>
    <t>Desmoulin</t>
  </si>
  <si>
    <t>Val de Lys</t>
  </si>
  <si>
    <t>03.20.20.59.40</t>
  </si>
  <si>
    <t>proviseur.0590184e@ac-lille.fr</t>
  </si>
  <si>
    <t>MOREL, Jean-Marie</t>
  </si>
  <si>
    <t>03.20.20.59.37</t>
  </si>
  <si>
    <t>jean-marie.morel@ac-lille.fr</t>
  </si>
  <si>
    <t xml:space="preserve">Saint Joseph </t>
  </si>
  <si>
    <t>10 rue de la paix</t>
  </si>
  <si>
    <t>Hazebrouck</t>
  </si>
  <si>
    <t>03 28 43 87 87</t>
  </si>
  <si>
    <t>03 28 41 02 25</t>
  </si>
  <si>
    <t>contact@lycee-saintjoseph.eu</t>
  </si>
  <si>
    <t>MONTHUIT Jean Jacques</t>
  </si>
  <si>
    <t>03 28 43 87 82</t>
  </si>
  <si>
    <t>ctxhaz@free,fr</t>
  </si>
  <si>
    <t>06 87 11 23 80</t>
  </si>
  <si>
    <t>LEGT SAINT LUC</t>
  </si>
  <si>
    <t>9 RUE BELMAS</t>
  </si>
  <si>
    <t>BP245</t>
  </si>
  <si>
    <t>sagessecambrai@orange,fr</t>
  </si>
  <si>
    <t>TRIOUX Bernard</t>
  </si>
  <si>
    <t>03 27 82 28 23</t>
  </si>
  <si>
    <t>btrioux,stluc@orange,fr</t>
  </si>
  <si>
    <t>06 16 81 79 35</t>
  </si>
  <si>
    <t>fermé</t>
  </si>
  <si>
    <t>Lycée Camille Claudel</t>
  </si>
  <si>
    <t>rue Paul Lafargue</t>
  </si>
  <si>
    <t>FOURMIES CEDEX</t>
  </si>
  <si>
    <t>ce.0590083v@ac-lille.fr</t>
  </si>
  <si>
    <t>CAUSSE Yves</t>
  </si>
  <si>
    <t>Néant</t>
  </si>
  <si>
    <t>yves.causse@ac-lille.fr</t>
  </si>
  <si>
    <t>LYCEE MALRAUX</t>
  </si>
  <si>
    <t>314 rue Massenet</t>
  </si>
  <si>
    <t>Béthune</t>
  </si>
  <si>
    <t>03 21 64 61 61</t>
  </si>
  <si>
    <t>03 21 64 61 86</t>
  </si>
  <si>
    <t>ce0620042j@ac-lille.fr</t>
  </si>
  <si>
    <t>GIEZEK François</t>
  </si>
  <si>
    <t>03 21 64 61 78</t>
  </si>
  <si>
    <t>francois.giezek@ac-lille.fr</t>
  </si>
  <si>
    <t>06 75 69 78 59</t>
  </si>
  <si>
    <t>Lycée Henri DARRAS</t>
  </si>
  <si>
    <t>Chemin des Manufactures</t>
  </si>
  <si>
    <t>LIEVIN</t>
  </si>
  <si>
    <t>ce.062113L@ac-lille.fr</t>
  </si>
  <si>
    <t>FAUQUET Richard</t>
  </si>
  <si>
    <t>richard.fauquet@ac-lille.fr</t>
  </si>
  <si>
    <t>2 rue Jean Monnet</t>
  </si>
  <si>
    <t>Condé sur l'escaut</t>
  </si>
  <si>
    <t>03-27-09-64-40</t>
  </si>
  <si>
    <t>03-27-09-64-83</t>
  </si>
  <si>
    <t>ce.0596854e@ac-lille.fr</t>
  </si>
  <si>
    <t>DELATTRE Christophe</t>
  </si>
  <si>
    <t>JURA Marie-Claude</t>
  </si>
  <si>
    <t>BTS MAVETPM</t>
  </si>
  <si>
    <t>LYCEE  CESAR BAGGIO</t>
  </si>
  <si>
    <t>BOULEVARD D'ALSACE</t>
  </si>
  <si>
    <t>CE,059,266U@AC-LILLE.FR</t>
  </si>
  <si>
    <t>HERTAULT JEAN-MARC</t>
  </si>
  <si>
    <t>CHRISTINE SAGNIEZ MICHEL SOPIELA</t>
  </si>
  <si>
    <t>jean-marc.hertault@ac-lille.fr</t>
  </si>
  <si>
    <t>BTS MCIG  UFA option  A  et  B</t>
  </si>
  <si>
    <t>BTS FEED   UFA</t>
  </si>
  <si>
    <t>BTS FEE A  UFA</t>
  </si>
  <si>
    <t>2 PARVIS COLBERT</t>
  </si>
  <si>
    <t>ce.0590214M@ac-lille.fr</t>
  </si>
  <si>
    <t>DAVID Eric</t>
  </si>
  <si>
    <t>VIEIRA Manuel</t>
  </si>
  <si>
    <t>151 Rue de la malcense</t>
  </si>
  <si>
    <t>ce,0590215n@ac-lille,fr</t>
  </si>
  <si>
    <t>MAJORCZYK Stéphane</t>
  </si>
  <si>
    <t>stephane,majorczyk@ac-lille,fr</t>
  </si>
  <si>
    <t>Carnot</t>
  </si>
  <si>
    <t>1, rue Sadi Carnot</t>
  </si>
  <si>
    <t>Bruay la Buissière</t>
  </si>
  <si>
    <t>ce,0620056z@ac_lille.fr</t>
  </si>
  <si>
    <t>Delplace Virginie</t>
  </si>
  <si>
    <t>virginie;delplace@ac-lille.fr</t>
  </si>
  <si>
    <t>LYCEE ALBERT CHATELET</t>
  </si>
  <si>
    <t>15 Rue Cassin</t>
  </si>
  <si>
    <t>ST POL SUR TERNOISE</t>
  </si>
  <si>
    <t>03 21 03 59 00</t>
  </si>
  <si>
    <t>olivier.fort@ac-lille.fr</t>
  </si>
  <si>
    <t>06 50 37 33 12</t>
  </si>
  <si>
    <t>123 rue Casanova</t>
  </si>
  <si>
    <t>DENAIN</t>
  </si>
  <si>
    <t>Courrier Officiel LGT &lt;ce.0590060v@ac-lille.fr&gt;</t>
  </si>
  <si>
    <t>DELADERIERE Jean-Marie</t>
  </si>
  <si>
    <t>jean-marie,deladeriere@ac-lille,fr</t>
  </si>
  <si>
    <t>Lycée Frédéric OZANAM</t>
  </si>
  <si>
    <t>50 rue Saint Gabriel</t>
  </si>
  <si>
    <t>lycée@ozanam,eu</t>
  </si>
  <si>
    <t>BAR Elie</t>
  </si>
  <si>
    <t>HESPEL Jean-Paul</t>
  </si>
  <si>
    <t>elie,bar@ozanam,eu</t>
  </si>
  <si>
    <t>HPE</t>
  </si>
  <si>
    <t>06 28 39 26 62</t>
  </si>
  <si>
    <t>d.barety.sr@nordnet</t>
  </si>
  <si>
    <t>03 20 73 34 05</t>
  </si>
  <si>
    <t>03 20 89 42 75</t>
  </si>
  <si>
    <t>néant</t>
  </si>
  <si>
    <t>BARETY Damien</t>
  </si>
  <si>
    <t>stremi@nordnet.fr</t>
  </si>
  <si>
    <t>03 20 73 75 65</t>
  </si>
  <si>
    <t>03 20 89 41 41</t>
  </si>
  <si>
    <t>ROUBAIX</t>
  </si>
  <si>
    <t>10 Rue Notre Dame des Victoires</t>
  </si>
  <si>
    <t>LYCEE SAINT REMI</t>
  </si>
  <si>
    <t>LYCEE PRIVE BAUDIMONT SAINT CHARLES</t>
  </si>
  <si>
    <t>17 RUE SAINT MAURICE</t>
  </si>
  <si>
    <t>ARRAS Cedex</t>
  </si>
  <si>
    <t>03 21 16 18 00</t>
  </si>
  <si>
    <t>03 21 16 18 36</t>
  </si>
  <si>
    <t>centrescolaire@bscv.fr</t>
  </si>
  <si>
    <t>BLONDEL Fernand</t>
  </si>
  <si>
    <t>03 21 16 18 57</t>
  </si>
  <si>
    <t>03 21 23 33 40</t>
  </si>
  <si>
    <t>fernand.blondel@bscv.fr</t>
  </si>
  <si>
    <t>06 77 75 07 52</t>
  </si>
  <si>
    <t>Lycée Léonard de Vinci</t>
  </si>
  <si>
    <t xml:space="preserve">Avenue Martin Luther King </t>
  </si>
  <si>
    <t>CALAIS</t>
  </si>
  <si>
    <t>03 21 19 07 21</t>
  </si>
  <si>
    <t>03 21 19 07 22</t>
  </si>
  <si>
    <t>ce.0624141p@ac-lille.fr</t>
  </si>
  <si>
    <t>DURIEZ Dominique</t>
  </si>
  <si>
    <t>CRENDAL Chantal</t>
  </si>
  <si>
    <t>03 21 19 07 48</t>
  </si>
  <si>
    <t>03 21 19 07 36</t>
  </si>
  <si>
    <t>dominique.duriez@ac-lille.fr</t>
  </si>
  <si>
    <t>06 08 61 83 88</t>
  </si>
  <si>
    <t>BTS MI apprentissage</t>
  </si>
  <si>
    <t>DAMPIERRE</t>
  </si>
  <si>
    <t>85 Avenue de Denain</t>
  </si>
  <si>
    <t>03 27 22 70 00</t>
  </si>
  <si>
    <t>BTS CRCI par apprentissage</t>
  </si>
  <si>
    <t>BTS IRIS par apprentissage</t>
  </si>
  <si>
    <t>Lycée EPIL</t>
  </si>
  <si>
    <t>82 rue des meuniers</t>
  </si>
  <si>
    <t>LILLE</t>
  </si>
  <si>
    <t>03.20.57.38.73</t>
  </si>
  <si>
    <t>03.20.57.03.06</t>
  </si>
  <si>
    <t>contact@lycee-epil.fr</t>
  </si>
  <si>
    <t>OLIVIER Patrick</t>
  </si>
  <si>
    <t>03.20.57.04.06</t>
  </si>
  <si>
    <t>03.20.57.04.08</t>
  </si>
  <si>
    <t>patrick.olivier@lycee-epil.fr</t>
  </si>
  <si>
    <t>06.78.58.27.34 (personnel)</t>
  </si>
  <si>
    <t>Formations en LP</t>
  </si>
  <si>
    <t>LICP TOURCOING</t>
  </si>
  <si>
    <t>libert@epid-dk,com</t>
  </si>
  <si>
    <t>06 16 38 41 89</t>
  </si>
  <si>
    <t>S.T.L.</t>
  </si>
  <si>
    <t>BTS C.I.RA.</t>
  </si>
  <si>
    <t>MPS (seconde)</t>
  </si>
  <si>
    <t>SL (seconde)</t>
  </si>
  <si>
    <t>PAUL DUEZ</t>
  </si>
  <si>
    <t>1 bvd Paul Bezin</t>
  </si>
  <si>
    <t>CAMBRAI</t>
  </si>
  <si>
    <t>ce.0590034s@ac-lille.fr</t>
  </si>
  <si>
    <t>RICHARD Guy</t>
  </si>
  <si>
    <t>LAUDE Isabelle</t>
  </si>
  <si>
    <t>03 27 730 734</t>
  </si>
  <si>
    <t>guy2.richard@ac-lille.fr</t>
  </si>
  <si>
    <t>13 (autre etbs)</t>
  </si>
  <si>
    <t>JEAN ROSTAND</t>
  </si>
  <si>
    <t>361 Grande rue</t>
  </si>
  <si>
    <t>03.20.20.59.30</t>
  </si>
  <si>
    <t>VASSEUR Alain</t>
  </si>
  <si>
    <t>BUISINE Didier</t>
  </si>
  <si>
    <t>03 21 08 86 07</t>
  </si>
  <si>
    <t>03 21 08 86 30</t>
  </si>
  <si>
    <t>ct.0620095s@ac-lille.fr</t>
  </si>
  <si>
    <t>06 85 19 81 83</t>
  </si>
  <si>
    <t>BAC S</t>
  </si>
  <si>
    <t>BAC ES</t>
  </si>
  <si>
    <t>BAC STL</t>
  </si>
  <si>
    <t>BTS TP Greta</t>
  </si>
  <si>
    <t>4 à 6</t>
  </si>
  <si>
    <t>BTS EEC Greta</t>
  </si>
  <si>
    <t>12 à 17</t>
  </si>
  <si>
    <t xml:space="preserve">LYCEE EDMOND LABBE </t>
  </si>
  <si>
    <t>817 RUE CHARLES BOURSEUL</t>
  </si>
  <si>
    <t>DOUAI</t>
  </si>
  <si>
    <t>ce.0590065a@ac-lille.fr</t>
  </si>
  <si>
    <t>DEVILLERS PIERRE</t>
  </si>
  <si>
    <t>BATAILLE NATHALIE</t>
  </si>
  <si>
    <t>pierre.devillers2@ac-lille.fr</t>
  </si>
  <si>
    <t>FEE D app</t>
  </si>
  <si>
    <t>opt MPS</t>
  </si>
  <si>
    <t>LYCCE LAZARE CARNOT</t>
  </si>
  <si>
    <t>21 Bd Carnot</t>
  </si>
  <si>
    <t>ARRAS</t>
  </si>
  <si>
    <t>ce.o620008x@ac-lille.fr</t>
  </si>
  <si>
    <t>MICHAUX Didier</t>
  </si>
  <si>
    <t xml:space="preserve">VASSEUR Philippe </t>
  </si>
  <si>
    <t>didier.michaux@ac-lille.fr</t>
  </si>
  <si>
    <t>Lycée Béhal</t>
  </si>
  <si>
    <t>6, rue Eluard</t>
  </si>
  <si>
    <t>LENS</t>
  </si>
  <si>
    <t>03 21 14 21 14</t>
  </si>
  <si>
    <t>03 21 43 41 19</t>
  </si>
  <si>
    <t>ce.0620109G@ac-lille.fr</t>
  </si>
  <si>
    <t>HAMANN Pascal</t>
  </si>
  <si>
    <t>ALEXANDRE Véronique</t>
  </si>
  <si>
    <t>03 21 14 21 05</t>
  </si>
  <si>
    <t>03 21 43 19 15</t>
  </si>
  <si>
    <t>pascal.hamann@ac-lille.fr</t>
  </si>
  <si>
    <t>06 74 04 16 01</t>
  </si>
  <si>
    <t>Lycée Gustave Eiffel</t>
  </si>
  <si>
    <t>96, rue Jules Lebleu</t>
  </si>
  <si>
    <t>Armentières</t>
  </si>
  <si>
    <t>ce,0590011s@ac-lille.fr</t>
  </si>
  <si>
    <t>BECQUET André-Pierre</t>
  </si>
  <si>
    <t>DOCOCHE Didier</t>
  </si>
  <si>
    <t>andre-pierre.becquet@ac-lille.fr</t>
  </si>
  <si>
    <t>Institut Professionnel SAINT LOUIS</t>
  </si>
  <si>
    <t>145 Avenue Marc SANGNIER</t>
  </si>
  <si>
    <t>0320770607</t>
  </si>
  <si>
    <t>ltp@saintlouis-armentieres.com</t>
  </si>
  <si>
    <t>GRAFF Olivier</t>
  </si>
  <si>
    <t>0320351730</t>
  </si>
  <si>
    <t>graff.o@saintlouis-armentieres.com</t>
  </si>
  <si>
    <t>0625706208</t>
  </si>
  <si>
    <t>NOM de l'établissement :</t>
  </si>
  <si>
    <t>BTS CIRA</t>
  </si>
  <si>
    <t>jean-marc,marseille@ac-lille,fr</t>
  </si>
  <si>
    <t>LETAIF VIRGINIE</t>
  </si>
  <si>
    <t>MARSEILLE JEAN-MARC</t>
  </si>
  <si>
    <t>ce,0622803k@ac-lille,fr</t>
  </si>
  <si>
    <t>LONGUENESSE</t>
  </si>
  <si>
    <t>10 47</t>
  </si>
  <si>
    <t>rue roger salengro</t>
  </si>
  <si>
    <t xml:space="preserve">LYCEE BLAISE PASCAL </t>
  </si>
  <si>
    <t>Fc post BTS Réparation des Carrosseries</t>
  </si>
  <si>
    <t>bernard.prunier@ac-lille.fr</t>
  </si>
  <si>
    <t>03 27 22 95 86</t>
  </si>
  <si>
    <t>03 27 22 95 62</t>
  </si>
  <si>
    <t>eric.david@ac-lille.fr</t>
  </si>
  <si>
    <t>Licence MTG (LILLE 1)</t>
  </si>
  <si>
    <t>Licence Santé et instrumentation biomédicale (lille 2 "ILLIS")</t>
  </si>
  <si>
    <t>Lycée Pierre Forest</t>
  </si>
  <si>
    <t>Bd Charles de Gaulle</t>
  </si>
  <si>
    <t>MAUBEUGE</t>
  </si>
  <si>
    <t>03 27 53 03 53</t>
  </si>
  <si>
    <t>03 27 53 03 59</t>
  </si>
  <si>
    <t>ce.0590149s@ac-lille.fr</t>
  </si>
  <si>
    <t>FORT Olivier</t>
  </si>
  <si>
    <t>VACHAUDEZ Chantal</t>
  </si>
  <si>
    <t>03 27 53 03 63</t>
  </si>
  <si>
    <t>03 27 53 03 69</t>
  </si>
  <si>
    <t>Fax établisement</t>
  </si>
  <si>
    <t>Tel établissement</t>
  </si>
  <si>
    <t>CP</t>
  </si>
  <si>
    <t>VILLE</t>
  </si>
  <si>
    <t>Adresse</t>
  </si>
  <si>
    <t>Nom de l'établissement</t>
  </si>
  <si>
    <t>Lycée Beaupré</t>
  </si>
  <si>
    <t>8 avenue de Beaupré</t>
  </si>
  <si>
    <t>HAUBOURDIN</t>
  </si>
  <si>
    <t>03 20 07 22 55</t>
  </si>
  <si>
    <t>03 20 07 42 88</t>
  </si>
  <si>
    <t>ce.0590093f@ac-lille.fr</t>
  </si>
  <si>
    <t>TRINEL Jean-Luc</t>
  </si>
  <si>
    <t>François Claude</t>
  </si>
  <si>
    <t>03 20 07 85 00</t>
  </si>
  <si>
    <t>03 20 50 80 93</t>
  </si>
  <si>
    <t>jean-luc.trinel@ac-lille.fr</t>
  </si>
  <si>
    <t>06 81 18 57 65</t>
  </si>
  <si>
    <t>BTS Europlastic par apprentissage</t>
  </si>
  <si>
    <t>BTS TC par apprentissage spécialité Matériaux</t>
  </si>
  <si>
    <t>en cours de signature de contrat</t>
  </si>
  <si>
    <t>LTP Saint JOSEPH</t>
  </si>
  <si>
    <t>26 route de Calais</t>
  </si>
  <si>
    <t>Saint Martin Boulogne</t>
  </si>
  <si>
    <t>direction@st-jo.com</t>
  </si>
  <si>
    <t>FEUTRY Philippe</t>
  </si>
  <si>
    <t>cdtxlt@st-jo.com</t>
  </si>
  <si>
    <t>LPO J. M. JACQUARD</t>
  </si>
  <si>
    <t>4 Avenue Jean Moulin</t>
  </si>
  <si>
    <t>CAUDRY</t>
  </si>
  <si>
    <t>ce,0590044c@ac-lille.fr</t>
  </si>
  <si>
    <t>RENQUET Didier</t>
  </si>
  <si>
    <t>didier,renquet@ac-lille.fr</t>
  </si>
  <si>
    <t>14 + 12 (LE CATEAU)</t>
  </si>
  <si>
    <t>LYCEE POLYVALENT E. WOILLEZ</t>
  </si>
  <si>
    <t>01 Rue Porte Becquerelle</t>
  </si>
  <si>
    <t>MONTREUIL SUR MER</t>
  </si>
  <si>
    <t>ce.0620140r@ac-lille.fr</t>
  </si>
  <si>
    <t>LYCEE EUROPE DUNKERQUE</t>
  </si>
  <si>
    <t>809 rue du banc vert</t>
  </si>
  <si>
    <t>BP 58</t>
  </si>
  <si>
    <t>DUNKERQUE</t>
  </si>
  <si>
    <t xml:space="preserve">03 28 58 72 10 </t>
  </si>
  <si>
    <t xml:space="preserve">03 28 58 72 48 </t>
  </si>
  <si>
    <t>ce.590072h@ac-lille.fr</t>
  </si>
  <si>
    <t>DARCOURT Jean Luc</t>
  </si>
  <si>
    <t>LEURS Béatrice</t>
  </si>
  <si>
    <t>03 28 58 72 20</t>
  </si>
  <si>
    <t>03 28 58 72 48</t>
  </si>
  <si>
    <t>jean-luc.darcourt@ac-lille.fr</t>
  </si>
  <si>
    <t>06 03 78 04 53</t>
  </si>
  <si>
    <t>BTS Electrotechnique par apprentissage</t>
  </si>
  <si>
    <t>Géomètre</t>
  </si>
  <si>
    <t>STI2D spécialité SIN</t>
  </si>
  <si>
    <t>Génie optique</t>
  </si>
  <si>
    <t>STI2D spécialité ITEC</t>
  </si>
  <si>
    <t>Fonderie</t>
  </si>
  <si>
    <t>STI2D spécialité EE</t>
  </si>
  <si>
    <t>Fluide, équipement, environnement (2 options)</t>
  </si>
  <si>
    <t>STI2D spécialité AC</t>
  </si>
  <si>
    <t>Euro-plastiques</t>
  </si>
  <si>
    <t>Etude et réalisation d'outillages</t>
  </si>
  <si>
    <t>STI Génie énergétique</t>
  </si>
  <si>
    <t>Etude et économie de la construction</t>
  </si>
  <si>
    <t>STI Génie civil</t>
  </si>
  <si>
    <t>27 RUE DU DRAGON</t>
  </si>
  <si>
    <t>TOURCOING</t>
  </si>
  <si>
    <t>.0320699360</t>
  </si>
  <si>
    <t>.0320699350</t>
  </si>
  <si>
    <t>licp@eic-tourcoing.fr</t>
  </si>
  <si>
    <t>LERMYTTE Bertrand</t>
  </si>
  <si>
    <t>.0320699364</t>
  </si>
  <si>
    <t>blermytte@eic-tourcoing.fr</t>
  </si>
  <si>
    <t>.0672527933</t>
  </si>
  <si>
    <t>?</t>
  </si>
  <si>
    <t>LYCEE LOUIS PASTEUR</t>
  </si>
  <si>
    <t>800 RUE LEON BLUM</t>
  </si>
  <si>
    <t>HENIN-BEAUMONT cedex</t>
  </si>
  <si>
    <t>03 21 08 86 00</t>
  </si>
  <si>
    <t>03 21 08 86 01</t>
  </si>
  <si>
    <t>ce.0620095s@ac-lille.fr</t>
  </si>
  <si>
    <t>STI GM-Bois et matériaux asso.</t>
  </si>
  <si>
    <t>Conception et industrialisation en microtechniques</t>
  </si>
  <si>
    <t>STI GM-Structures métalliques</t>
  </si>
  <si>
    <t>Conception de produits industriels</t>
  </si>
  <si>
    <t>STI GM-Systèmes motorisés</t>
  </si>
  <si>
    <t>Communication et industries graphiques (2 opt.)</t>
  </si>
  <si>
    <t>STI GM-Productique mécanique</t>
  </si>
  <si>
    <t>Bâtiment</t>
  </si>
  <si>
    <t>S - Sciences de l'ingénieur</t>
  </si>
  <si>
    <t>Audiovisuel (toutes options confondues)</t>
  </si>
  <si>
    <t>Terminale</t>
  </si>
  <si>
    <t>1ère</t>
  </si>
  <si>
    <t>Assistance technique d'ingénieur</t>
  </si>
  <si>
    <t>Après-vente automobile</t>
  </si>
  <si>
    <t>Nombre d'élèves suivant CIT sans SI :</t>
  </si>
  <si>
    <t>Agencement environnement architectural</t>
  </si>
  <si>
    <t>Nombre d'élèves suivant SI sans CIT:</t>
  </si>
  <si>
    <t>Aéronautique</t>
  </si>
  <si>
    <t>Nombre d'élèves suivant SI et CIT :</t>
  </si>
  <si>
    <t>SECTION DE TECHNICIEN SUPERIEUR</t>
  </si>
  <si>
    <t>Seconde</t>
  </si>
  <si>
    <t>Téléphone port. (Chef de travaux) :</t>
  </si>
  <si>
    <t>alecandre,korbas@ac-lille,fr</t>
  </si>
  <si>
    <t>Adresse Mel (Chef de travaux) :</t>
  </si>
  <si>
    <t>Télécopie (Chef de travaux) :</t>
  </si>
  <si>
    <t>Téléphone (Chef de travaux) :</t>
  </si>
  <si>
    <t>Lefebvre Véronique</t>
  </si>
  <si>
    <t>NOM, Prénom de l'Adjont(e) CdTx :</t>
  </si>
  <si>
    <t>Korbas Alexandre</t>
  </si>
  <si>
    <t>NOM, Prénom du Chef de travaux :</t>
  </si>
  <si>
    <t>ce,0620052v@ac-lille,fr</t>
  </si>
  <si>
    <t>Adresse Mel (établissement) :</t>
  </si>
  <si>
    <t>Télécopie (établissement) :</t>
  </si>
  <si>
    <t>Téléphone (établissement) :</t>
  </si>
  <si>
    <t>Code post.:</t>
  </si>
  <si>
    <t>Boulogne sur mer</t>
  </si>
  <si>
    <t>VILLE :</t>
  </si>
  <si>
    <t>Boîte post.:</t>
  </si>
  <si>
    <t>2 rue porte Gayole</t>
  </si>
  <si>
    <t>Adresse :</t>
  </si>
  <si>
    <t>Lycée Branly</t>
  </si>
  <si>
    <t>BTS Et 1</t>
  </si>
  <si>
    <t>BTS EdB 1</t>
  </si>
  <si>
    <t>BTS EEC 1</t>
  </si>
  <si>
    <t>BTS ERO 1</t>
  </si>
  <si>
    <t>BTS Euro Plast 1</t>
  </si>
  <si>
    <t>BTS FEE 1</t>
  </si>
  <si>
    <t>BTS Fond 1</t>
  </si>
  <si>
    <t>BTS GO 1</t>
  </si>
  <si>
    <t>BTS Géom 1</t>
  </si>
  <si>
    <t>BTS IPM 1</t>
  </si>
  <si>
    <t>BTS IMS 1</t>
  </si>
  <si>
    <t>BTS IRIS 1</t>
  </si>
  <si>
    <t>BTS MI 1</t>
  </si>
  <si>
    <t>BTS MAI 1</t>
  </si>
  <si>
    <t>BTS MCI 1</t>
  </si>
  <si>
    <t>BTS PEA 1</t>
  </si>
  <si>
    <t>BTS Photo 1</t>
  </si>
  <si>
    <t>BTS PB 1</t>
  </si>
  <si>
    <t>BTS ProdText 1</t>
  </si>
  <si>
    <t>BTS SCBH 1</t>
  </si>
  <si>
    <t>BTS SE 1</t>
  </si>
  <si>
    <t>BTS TC 1</t>
  </si>
  <si>
    <t>Schambert Catherine</t>
  </si>
  <si>
    <t>PRUNIER Bernard</t>
  </si>
  <si>
    <t>ce.0590223x@ac-lille.fr</t>
  </si>
  <si>
    <t>03 27 22 95 88</t>
  </si>
  <si>
    <t>03 27 22 95 95</t>
  </si>
  <si>
    <t>VALENCIENNES</t>
  </si>
  <si>
    <t>1 Avenue Villars</t>
  </si>
  <si>
    <t>LYCEE du HAINAUT</t>
  </si>
  <si>
    <t>E.mail Chef de travaux</t>
  </si>
  <si>
    <t>Fax CdTx</t>
  </si>
  <si>
    <t>Tél CdTx</t>
  </si>
  <si>
    <t>Tél CdTx portable</t>
  </si>
  <si>
    <t>Nom Adjoint(e) au CdTx</t>
  </si>
  <si>
    <t>Nom Chef de travaux</t>
  </si>
  <si>
    <t>E.mail établissement</t>
  </si>
  <si>
    <t>BTS Fond 2</t>
  </si>
  <si>
    <t>BTS GO 2</t>
  </si>
  <si>
    <t>BTS Géom 2</t>
  </si>
  <si>
    <t>BTS IPM 2</t>
  </si>
  <si>
    <t>BTS IMS 2</t>
  </si>
  <si>
    <t>BTS IRIS 2</t>
  </si>
  <si>
    <t>BTS MI 2</t>
  </si>
  <si>
    <t>BTS MAI 2</t>
  </si>
  <si>
    <t>BTS MCI 2</t>
  </si>
  <si>
    <t>BTS PEA 2</t>
  </si>
  <si>
    <t>BTS Photo 2</t>
  </si>
  <si>
    <t>BTS PB 2</t>
  </si>
  <si>
    <t>BTS ProdText 2</t>
  </si>
  <si>
    <t>BTS SCBH 2</t>
  </si>
  <si>
    <t>BTS SE 2</t>
  </si>
  <si>
    <t>BTS TC 2</t>
  </si>
  <si>
    <t>BTS TM 2</t>
  </si>
  <si>
    <t>BTS TP 2</t>
  </si>
  <si>
    <t>CPGE</t>
  </si>
  <si>
    <t>PCSI</t>
  </si>
  <si>
    <t>MPSI</t>
  </si>
  <si>
    <t>PTSI</t>
  </si>
  <si>
    <t>TSI 1</t>
  </si>
  <si>
    <t>PSI</t>
  </si>
  <si>
    <t>MP</t>
  </si>
  <si>
    <t>PT</t>
  </si>
  <si>
    <t>TSI 2</t>
  </si>
  <si>
    <t>ATS</t>
  </si>
  <si>
    <t>FCIL</t>
  </si>
  <si>
    <t>Effectif</t>
  </si>
  <si>
    <t>établissement</t>
  </si>
  <si>
    <t>STI2D AC</t>
  </si>
  <si>
    <t>STI2D EE</t>
  </si>
  <si>
    <t>STI2D ITEC</t>
  </si>
  <si>
    <t>STI2D SIN</t>
  </si>
  <si>
    <t>MPS</t>
  </si>
  <si>
    <t>Travaux publics</t>
  </si>
  <si>
    <t>Traitement des matériaux</t>
  </si>
  <si>
    <t>Technico-commercial</t>
  </si>
  <si>
    <t xml:space="preserve">STL  </t>
  </si>
  <si>
    <t>Systèmes électroniques</t>
  </si>
  <si>
    <t>STL seconde</t>
  </si>
  <si>
    <t>Systèmes constructifs bois et habitat</t>
  </si>
  <si>
    <t>25+49</t>
  </si>
  <si>
    <t>sep SEN</t>
  </si>
  <si>
    <t>Productique textile</t>
  </si>
  <si>
    <t>29+51</t>
  </si>
  <si>
    <t>SEP TFCA</t>
  </si>
  <si>
    <t>Productique bois (2 options)</t>
  </si>
  <si>
    <t>2ème an.</t>
  </si>
  <si>
    <t>1ère an.</t>
  </si>
  <si>
    <t>AUTRES FORMATIONS</t>
  </si>
  <si>
    <t>Photographie</t>
  </si>
  <si>
    <t>Peintures, encres et adhésifs</t>
  </si>
  <si>
    <t>ATS :</t>
  </si>
  <si>
    <t>Moteurs à combustion interne</t>
  </si>
  <si>
    <t>TSI :</t>
  </si>
  <si>
    <t>Mécanique et automatismes industriels</t>
  </si>
  <si>
    <t>PT :</t>
  </si>
  <si>
    <t>PTSI :</t>
  </si>
  <si>
    <t>Maintenance industrielle</t>
  </si>
  <si>
    <t>MP :</t>
  </si>
  <si>
    <t>MPSI :</t>
  </si>
  <si>
    <t>Info. et réseaux pour l'indus. et les services techn.</t>
  </si>
  <si>
    <t>PSI :</t>
  </si>
  <si>
    <t>PCSI :</t>
  </si>
  <si>
    <t>Industries des matériaux souples</t>
  </si>
  <si>
    <t>Spé</t>
  </si>
  <si>
    <t>Sup</t>
  </si>
  <si>
    <t>C.P.G.E.</t>
  </si>
  <si>
    <t>Industrialisation des produits mécaniques</t>
  </si>
  <si>
    <t>BTS TM 1</t>
  </si>
  <si>
    <t>BTS TP 1</t>
  </si>
  <si>
    <t>STS 2</t>
  </si>
  <si>
    <t>BTS Aéro 2</t>
  </si>
  <si>
    <t>BTS AEA 2</t>
  </si>
  <si>
    <t>BTS AVA 2</t>
  </si>
  <si>
    <t>BTS ATI 2</t>
  </si>
  <si>
    <t>BTS Audio 2</t>
  </si>
  <si>
    <t>BTS Bâtim 2</t>
  </si>
  <si>
    <t>BTS CIG 2</t>
  </si>
  <si>
    <t>BTS CPI 2</t>
  </si>
  <si>
    <t>BTS CIM 2</t>
  </si>
  <si>
    <t>BTS CRC 2</t>
  </si>
  <si>
    <t>BTS CRCI 2</t>
  </si>
  <si>
    <t>BTS CM 2</t>
  </si>
  <si>
    <t>BTS Dom 2</t>
  </si>
  <si>
    <t>BTS Et 2</t>
  </si>
  <si>
    <t>BTS EdB 2</t>
  </si>
  <si>
    <t>BTS EEC 2</t>
  </si>
  <si>
    <t>BTS ERO 2</t>
  </si>
  <si>
    <t>BTS Euro Plast 2</t>
  </si>
  <si>
    <t>BTS FEE 2</t>
  </si>
  <si>
    <t>Enveloppe du bâtiment</t>
  </si>
  <si>
    <t>STI Génie électronique</t>
  </si>
  <si>
    <t>Electrotechnique</t>
  </si>
  <si>
    <t>STI Génie électrotechnique</t>
  </si>
  <si>
    <t>Domotique</t>
  </si>
  <si>
    <t>STI Génie des matériaux</t>
  </si>
  <si>
    <t>Constructions métalliques</t>
  </si>
  <si>
    <t>STI GM-Microtechniques</t>
  </si>
  <si>
    <t>Conception et réalisation en chaudronnerie indus.</t>
  </si>
  <si>
    <t>STI GM-Matériaux souples</t>
  </si>
  <si>
    <t>Conception et réalisation de carrosseries</t>
  </si>
  <si>
    <t>Baggio</t>
  </si>
  <si>
    <t>Beaupré</t>
  </si>
  <si>
    <t>Béhal</t>
  </si>
  <si>
    <t>Branly</t>
  </si>
  <si>
    <t>Carnot Arras</t>
  </si>
  <si>
    <t>Carnot Bruay</t>
  </si>
  <si>
    <t>Châtelet</t>
  </si>
  <si>
    <t>Claudel</t>
  </si>
  <si>
    <t>Colbert</t>
  </si>
  <si>
    <t>Couteaux</t>
  </si>
  <si>
    <t>Darras</t>
  </si>
  <si>
    <t>Duez</t>
  </si>
  <si>
    <t>Eiffel</t>
  </si>
  <si>
    <t>ESAAT</t>
  </si>
  <si>
    <t>Europe</t>
  </si>
  <si>
    <t>Flandres</t>
  </si>
  <si>
    <t>Forest</t>
  </si>
  <si>
    <t>Hainaut</t>
  </si>
  <si>
    <t>Jacquard</t>
  </si>
  <si>
    <t>Kastler</t>
  </si>
  <si>
    <t>Labbé</t>
  </si>
  <si>
    <t>Malraux</t>
  </si>
  <si>
    <t>Pascal</t>
  </si>
  <si>
    <t>Pasteur</t>
  </si>
  <si>
    <t>Pays de Condé</t>
  </si>
  <si>
    <t>Prouvé</t>
  </si>
  <si>
    <t>Rostand</t>
  </si>
  <si>
    <t>Sévigné</t>
  </si>
  <si>
    <t>Vinci</t>
  </si>
  <si>
    <t>Woillez</t>
  </si>
  <si>
    <t>TOTAL PUBLIC</t>
  </si>
  <si>
    <t>Baudimont     St-Charles</t>
  </si>
  <si>
    <t>Dampierre</t>
  </si>
  <si>
    <t>Deforest</t>
  </si>
  <si>
    <t>EPID</t>
  </si>
  <si>
    <t>EPIL</t>
  </si>
  <si>
    <t>La Malassise</t>
  </si>
  <si>
    <t>Legrand</t>
  </si>
  <si>
    <t>LICP</t>
  </si>
  <si>
    <t>Ozanam</t>
  </si>
  <si>
    <t>St Joseph Hazebrouck</t>
  </si>
  <si>
    <t>St-Joseph St-M.-Boulogne</t>
  </si>
  <si>
    <t>St-Louis</t>
  </si>
  <si>
    <t>St-Luc</t>
  </si>
  <si>
    <t>St-Rémi</t>
  </si>
  <si>
    <t>TOTAL PRIVE</t>
  </si>
  <si>
    <t>TOTAL PUBLIC+PRIVE</t>
  </si>
  <si>
    <t>Sndes</t>
  </si>
  <si>
    <t>SI + CIT</t>
  </si>
  <si>
    <t>SI sans CIT</t>
  </si>
  <si>
    <t>CIT sans SI</t>
  </si>
  <si>
    <t>S-SI</t>
  </si>
  <si>
    <t>1 S-SI</t>
  </si>
  <si>
    <t>T S-SI</t>
  </si>
  <si>
    <t>Prem.</t>
  </si>
  <si>
    <t>STI2D</t>
  </si>
  <si>
    <t>STI</t>
  </si>
  <si>
    <t>Term.</t>
  </si>
  <si>
    <t>T STI Prod</t>
  </si>
  <si>
    <t>T STI Syst</t>
  </si>
  <si>
    <t>T STI Struct</t>
  </si>
  <si>
    <t>T STI Bois</t>
  </si>
  <si>
    <t>T STI Mat</t>
  </si>
  <si>
    <t>T STI Micro</t>
  </si>
  <si>
    <t>T STI G.Mat</t>
  </si>
  <si>
    <t>T STI G.Et</t>
  </si>
  <si>
    <t>T STI G.El</t>
  </si>
  <si>
    <t>T STI G.Civ</t>
  </si>
  <si>
    <t>T STI G.Eg</t>
  </si>
  <si>
    <t>BT 1</t>
  </si>
  <si>
    <t>BT 2</t>
  </si>
  <si>
    <t>STS 1</t>
  </si>
  <si>
    <t>BTS Aéro 1</t>
  </si>
  <si>
    <t>BTS AEA 1</t>
  </si>
  <si>
    <t>BTS AVA 1</t>
  </si>
  <si>
    <t>BTS ATI 1</t>
  </si>
  <si>
    <t>BTS Audio 1</t>
  </si>
  <si>
    <t>BTS Bâtim 1</t>
  </si>
  <si>
    <t>BTS CIG 1</t>
  </si>
  <si>
    <t>BTS CPI 1</t>
  </si>
  <si>
    <t>BTS CIM 1</t>
  </si>
  <si>
    <t>BTS CRC 1</t>
  </si>
  <si>
    <t>BTS CRCI 1</t>
  </si>
  <si>
    <t>BTS CM 1</t>
  </si>
  <si>
    <t>BTS Dom 1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</si>
</sst>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</font>
    <font>
      <i/>
      <sz val="8"/>
      <name val="Arial"/>
      <family val="2"/>
    </font>
    <font>
      <b/>
      <i/>
      <sz val="8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i/>
      <sz val="8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u/>
      <sz val="10"/>
      <color indexed="12"/>
      <name val="Arial"/>
      <family val="2"/>
    </font>
    <font>
      <i/>
      <sz val="10"/>
      <name val="Arial Narrow"/>
      <family val="2"/>
    </font>
    <font>
      <b/>
      <i/>
      <sz val="10"/>
      <name val="Arial Narrow"/>
      <family val="2"/>
    </font>
    <font>
      <sz val="9"/>
      <name val="Arial Narrow"/>
      <family val="2"/>
    </font>
    <font>
      <sz val="7"/>
      <name val="Arial Narrow"/>
      <family val="2"/>
    </font>
    <font>
      <sz val="8"/>
      <name val="Verdana"/>
    </font>
    <font>
      <b/>
      <sz val="12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13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 diagonalUp="1" diagonalDown="1"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 diagonalUp="1" diagonalDown="1"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 diagonalUp="1" diagonalDown="1"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4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</cellStyleXfs>
  <cellXfs count="312">
    <xf numFmtId="0" fontId="0" fillId="0" borderId="0" xfId="0"/>
    <xf numFmtId="0" fontId="1" fillId="0" borderId="1" xfId="0" applyFont="1" applyBorder="1" applyAlignment="1" applyProtection="1">
      <alignment horizontal="center" textRotation="90" wrapText="1"/>
    </xf>
    <xf numFmtId="0" fontId="1" fillId="0" borderId="2" xfId="0" applyNumberFormat="1" applyFont="1" applyFill="1" applyBorder="1" applyAlignment="1" applyProtection="1">
      <alignment horizontal="left" textRotation="90" wrapText="1"/>
    </xf>
    <xf numFmtId="0" fontId="1" fillId="0" borderId="4" xfId="0" applyFont="1" applyBorder="1" applyAlignment="1" applyProtection="1">
      <alignment horizontal="center" textRotation="90" wrapText="1"/>
    </xf>
    <xf numFmtId="0" fontId="1" fillId="0" borderId="6" xfId="0" applyFont="1" applyBorder="1" applyAlignment="1" applyProtection="1">
      <alignment horizontal="center" textRotation="90" wrapText="1"/>
    </xf>
    <xf numFmtId="0" fontId="1" fillId="0" borderId="0" xfId="0" applyFont="1" applyAlignment="1" applyProtection="1">
      <alignment horizontal="center" textRotation="90" wrapText="1"/>
    </xf>
    <xf numFmtId="0" fontId="1" fillId="0" borderId="7" xfId="0" applyFont="1" applyBorder="1" applyAlignment="1" applyProtection="1">
      <alignment horizontal="center" textRotation="90" wrapText="1"/>
    </xf>
    <xf numFmtId="0" fontId="1" fillId="0" borderId="8" xfId="0" applyFont="1" applyBorder="1" applyAlignment="1" applyProtection="1">
      <alignment horizontal="center"/>
    </xf>
    <xf numFmtId="0" fontId="1" fillId="0" borderId="9" xfId="0" applyNumberFormat="1" applyFont="1" applyFill="1" applyBorder="1" applyAlignment="1" applyProtection="1">
      <alignment horizontal="left"/>
    </xf>
    <xf numFmtId="1" fontId="2" fillId="0" borderId="10" xfId="0" applyNumberFormat="1" applyFont="1" applyBorder="1" applyAlignment="1" applyProtection="1">
      <alignment horizontal="center"/>
    </xf>
    <xf numFmtId="1" fontId="2" fillId="0" borderId="11" xfId="0" applyNumberFormat="1" applyFont="1" applyBorder="1" applyAlignment="1" applyProtection="1">
      <alignment horizontal="center"/>
    </xf>
    <xf numFmtId="1" fontId="1" fillId="0" borderId="13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NumberFormat="1" applyFont="1" applyFill="1" applyBorder="1" applyAlignment="1" applyProtection="1">
      <alignment horizontal="left"/>
    </xf>
    <xf numFmtId="1" fontId="2" fillId="0" borderId="16" xfId="0" applyNumberFormat="1" applyFont="1" applyBorder="1" applyAlignment="1" applyProtection="1">
      <alignment horizontal="center"/>
    </xf>
    <xf numFmtId="1" fontId="2" fillId="0" borderId="17" xfId="0" applyNumberFormat="1" applyFont="1" applyBorder="1" applyAlignment="1" applyProtection="1">
      <alignment horizontal="center"/>
    </xf>
    <xf numFmtId="1" fontId="1" fillId="0" borderId="19" xfId="0" applyNumberFormat="1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1" xfId="0" applyNumberFormat="1" applyFont="1" applyFill="1" applyBorder="1" applyAlignment="1" applyProtection="1">
      <alignment horizontal="left"/>
    </xf>
    <xf numFmtId="1" fontId="2" fillId="0" borderId="22" xfId="0" applyNumberFormat="1" applyFont="1" applyBorder="1" applyAlignment="1" applyProtection="1">
      <alignment horizontal="center"/>
    </xf>
    <xf numFmtId="1" fontId="2" fillId="0" borderId="23" xfId="0" applyNumberFormat="1" applyFont="1" applyBorder="1" applyAlignment="1" applyProtection="1">
      <alignment horizontal="center"/>
    </xf>
    <xf numFmtId="1" fontId="1" fillId="0" borderId="25" xfId="0" applyNumberFormat="1" applyFont="1" applyBorder="1" applyAlignment="1" applyProtection="1">
      <alignment horizontal="center"/>
    </xf>
    <xf numFmtId="1" fontId="1" fillId="0" borderId="26" xfId="0" applyNumberFormat="1" applyFont="1" applyBorder="1" applyAlignment="1" applyProtection="1">
      <alignment horizontal="center"/>
    </xf>
    <xf numFmtId="1" fontId="2" fillId="0" borderId="27" xfId="0" applyNumberFormat="1" applyFont="1" applyBorder="1" applyAlignment="1" applyProtection="1">
      <alignment horizontal="center"/>
    </xf>
    <xf numFmtId="1" fontId="2" fillId="0" borderId="28" xfId="0" applyNumberFormat="1" applyFont="1" applyBorder="1" applyAlignment="1" applyProtection="1">
      <alignment horizontal="center"/>
    </xf>
    <xf numFmtId="1" fontId="1" fillId="0" borderId="30" xfId="0" applyNumberFormat="1" applyFont="1" applyBorder="1" applyAlignment="1" applyProtection="1">
      <alignment horizontal="center"/>
    </xf>
    <xf numFmtId="1" fontId="1" fillId="0" borderId="6" xfId="0" applyNumberFormat="1" applyFont="1" applyBorder="1" applyAlignment="1" applyProtection="1">
      <alignment horizontal="center"/>
    </xf>
    <xf numFmtId="1" fontId="1" fillId="0" borderId="0" xfId="0" applyNumberFormat="1" applyFont="1" applyBorder="1" applyAlignment="1" applyProtection="1">
      <alignment horizontal="center"/>
    </xf>
    <xf numFmtId="1" fontId="2" fillId="0" borderId="31" xfId="0" applyNumberFormat="1" applyFont="1" applyBorder="1" applyAlignment="1" applyProtection="1">
      <alignment horizontal="center"/>
    </xf>
    <xf numFmtId="1" fontId="2" fillId="0" borderId="32" xfId="0" applyNumberFormat="1" applyFont="1" applyBorder="1" applyAlignment="1" applyProtection="1">
      <alignment horizontal="center"/>
    </xf>
    <xf numFmtId="0" fontId="1" fillId="0" borderId="34" xfId="0" applyNumberFormat="1" applyFont="1" applyFill="1" applyBorder="1" applyAlignment="1" applyProtection="1">
      <alignment horizontal="left"/>
    </xf>
    <xf numFmtId="1" fontId="2" fillId="0" borderId="35" xfId="0" applyNumberFormat="1" applyFont="1" applyBorder="1" applyAlignment="1" applyProtection="1">
      <alignment horizontal="center"/>
    </xf>
    <xf numFmtId="1" fontId="2" fillId="0" borderId="36" xfId="0" applyNumberFormat="1" applyFont="1" applyBorder="1" applyAlignment="1" applyProtection="1">
      <alignment horizontal="center"/>
    </xf>
    <xf numFmtId="1" fontId="2" fillId="0" borderId="6" xfId="0" applyNumberFormat="1" applyFont="1" applyBorder="1" applyAlignment="1" applyProtection="1">
      <alignment horizont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15" xfId="0" applyNumberFormat="1" applyFont="1" applyFill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1" fillId="0" borderId="2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left"/>
    </xf>
    <xf numFmtId="1" fontId="2" fillId="0" borderId="7" xfId="0" applyNumberFormat="1" applyFont="1" applyBorder="1" applyAlignment="1" applyProtection="1">
      <alignment horizontal="center"/>
    </xf>
    <xf numFmtId="1" fontId="2" fillId="0" borderId="4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1" fontId="1" fillId="0" borderId="0" xfId="0" applyNumberFormat="1" applyFont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39" xfId="0" applyNumberFormat="1" applyFont="1" applyFill="1" applyBorder="1" applyAlignment="1" applyProtection="1">
      <alignment horizontal="left"/>
    </xf>
    <xf numFmtId="1" fontId="1" fillId="0" borderId="7" xfId="0" applyNumberFormat="1" applyFont="1" applyBorder="1" applyAlignment="1" applyProtection="1">
      <alignment horizontal="center"/>
    </xf>
    <xf numFmtId="1" fontId="1" fillId="0" borderId="4" xfId="0" applyNumberFormat="1" applyFont="1" applyBorder="1" applyAlignment="1" applyProtection="1">
      <alignment horizontal="center"/>
    </xf>
    <xf numFmtId="1" fontId="1" fillId="0" borderId="2" xfId="0" applyNumberFormat="1" applyFont="1" applyBorder="1" applyAlignment="1" applyProtection="1">
      <alignment horizontal="center"/>
    </xf>
    <xf numFmtId="1" fontId="2" fillId="0" borderId="0" xfId="0" applyNumberFormat="1" applyFont="1" applyAlignment="1" applyProtection="1">
      <alignment horizontal="center"/>
    </xf>
    <xf numFmtId="0" fontId="1" fillId="0" borderId="4" xfId="0" applyFont="1" applyFill="1" applyBorder="1" applyAlignment="1" applyProtection="1">
      <alignment horizontal="center" textRotation="90" wrapText="1"/>
    </xf>
    <xf numFmtId="1" fontId="2" fillId="0" borderId="11" xfId="0" applyNumberFormat="1" applyFont="1" applyFill="1" applyBorder="1" applyAlignment="1" applyProtection="1">
      <alignment horizontal="center"/>
    </xf>
    <xf numFmtId="1" fontId="2" fillId="0" borderId="17" xfId="0" applyNumberFormat="1" applyFont="1" applyFill="1" applyBorder="1" applyAlignment="1" applyProtection="1">
      <alignment horizontal="center"/>
    </xf>
    <xf numFmtId="1" fontId="2" fillId="0" borderId="32" xfId="0" applyNumberFormat="1" applyFont="1" applyFill="1" applyBorder="1" applyAlignment="1" applyProtection="1">
      <alignment horizontal="center"/>
    </xf>
    <xf numFmtId="1" fontId="2" fillId="0" borderId="23" xfId="0" applyNumberFormat="1" applyFont="1" applyFill="1" applyBorder="1" applyAlignment="1" applyProtection="1">
      <alignment horizontal="center"/>
    </xf>
    <xf numFmtId="1" fontId="2" fillId="0" borderId="28" xfId="0" applyNumberFormat="1" applyFont="1" applyFill="1" applyBorder="1" applyAlignment="1" applyProtection="1">
      <alignment horizontal="center"/>
    </xf>
    <xf numFmtId="1" fontId="2" fillId="0" borderId="36" xfId="0" applyNumberFormat="1" applyFont="1" applyFill="1" applyBorder="1" applyAlignment="1" applyProtection="1">
      <alignment horizontal="center"/>
    </xf>
    <xf numFmtId="1" fontId="2" fillId="0" borderId="4" xfId="0" applyNumberFormat="1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1" fontId="1" fillId="0" borderId="4" xfId="0" applyNumberFormat="1" applyFont="1" applyFill="1" applyBorder="1" applyAlignment="1" applyProtection="1">
      <alignment horizont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2" fillId="0" borderId="40" xfId="1" applyFont="1" applyBorder="1" applyAlignment="1" applyProtection="1">
      <alignment horizontal="center" vertical="center"/>
      <protection locked="0"/>
    </xf>
    <xf numFmtId="0" fontId="2" fillId="0" borderId="41" xfId="1" applyFont="1" applyBorder="1" applyAlignment="1" applyProtection="1">
      <alignment horizontal="center" vertical="center"/>
      <protection locked="0"/>
    </xf>
    <xf numFmtId="0" fontId="5" fillId="2" borderId="42" xfId="1" applyFont="1" applyFill="1" applyBorder="1" applyAlignment="1" applyProtection="1">
      <alignment horizontal="left" vertical="center" wrapText="1"/>
    </xf>
    <xf numFmtId="1" fontId="2" fillId="0" borderId="40" xfId="1" applyNumberFormat="1" applyFont="1" applyBorder="1" applyAlignment="1" applyProtection="1">
      <alignment horizontal="center" vertical="center"/>
      <protection locked="0"/>
    </xf>
    <xf numFmtId="1" fontId="2" fillId="0" borderId="41" xfId="1" applyNumberFormat="1" applyFont="1" applyBorder="1" applyAlignment="1" applyProtection="1">
      <alignment horizontal="center" vertical="center"/>
      <protection locked="0"/>
    </xf>
    <xf numFmtId="0" fontId="6" fillId="0" borderId="43" xfId="1" applyFont="1" applyBorder="1" applyAlignment="1" applyProtection="1">
      <alignment horizontal="left" vertical="center"/>
      <protection locked="0"/>
    </xf>
    <xf numFmtId="0" fontId="7" fillId="0" borderId="44" xfId="1" applyFont="1" applyBorder="1" applyAlignment="1" applyProtection="1">
      <alignment horizontal="left" vertical="center"/>
      <protection locked="0"/>
    </xf>
    <xf numFmtId="0" fontId="2" fillId="0" borderId="45" xfId="1" applyFont="1" applyBorder="1" applyAlignment="1" applyProtection="1">
      <alignment horizontal="center" vertical="center"/>
      <protection locked="0"/>
    </xf>
    <xf numFmtId="0" fontId="2" fillId="0" borderId="46" xfId="1" applyFont="1" applyBorder="1" applyAlignment="1" applyProtection="1">
      <alignment horizontal="center" vertical="center"/>
      <protection locked="0"/>
    </xf>
    <xf numFmtId="0" fontId="5" fillId="2" borderId="47" xfId="1" applyFont="1" applyFill="1" applyBorder="1" applyAlignment="1" applyProtection="1">
      <alignment horizontal="left" vertical="center" wrapText="1"/>
    </xf>
    <xf numFmtId="1" fontId="2" fillId="0" borderId="45" xfId="1" applyNumberFormat="1" applyFont="1" applyBorder="1" applyAlignment="1" applyProtection="1">
      <alignment horizontal="center" vertical="center"/>
      <protection locked="0"/>
    </xf>
    <xf numFmtId="1" fontId="2" fillId="0" borderId="46" xfId="1" applyNumberFormat="1" applyFont="1" applyBorder="1" applyAlignment="1" applyProtection="1">
      <alignment horizontal="center" vertical="center"/>
      <protection locked="0"/>
    </xf>
    <xf numFmtId="0" fontId="5" fillId="3" borderId="47" xfId="1" applyFont="1" applyFill="1" applyBorder="1" applyAlignment="1" applyProtection="1">
      <alignment horizontal="left" vertical="center" wrapText="1"/>
    </xf>
    <xf numFmtId="0" fontId="2" fillId="0" borderId="50" xfId="1" applyFont="1" applyBorder="1" applyAlignment="1" applyProtection="1">
      <alignment horizontal="center" vertical="center"/>
      <protection locked="0"/>
    </xf>
    <xf numFmtId="0" fontId="2" fillId="0" borderId="51" xfId="1" applyFont="1" applyBorder="1" applyAlignment="1" applyProtection="1">
      <alignment horizontal="center" vertical="center"/>
      <protection locked="0"/>
    </xf>
    <xf numFmtId="1" fontId="2" fillId="0" borderId="50" xfId="1" applyNumberFormat="1" applyFont="1" applyBorder="1" applyAlignment="1" applyProtection="1">
      <alignment horizontal="center" vertical="center"/>
      <protection locked="0"/>
    </xf>
    <xf numFmtId="1" fontId="2" fillId="0" borderId="51" xfId="1" applyNumberFormat="1" applyFont="1" applyBorder="1" applyAlignment="1" applyProtection="1">
      <alignment horizontal="center" vertical="center"/>
      <protection locked="0"/>
    </xf>
    <xf numFmtId="0" fontId="5" fillId="2" borderId="52" xfId="1" applyFont="1" applyFill="1" applyBorder="1" applyAlignment="1" applyProtection="1">
      <alignment horizontal="left" vertical="center" wrapText="1"/>
    </xf>
    <xf numFmtId="1" fontId="1" fillId="0" borderId="50" xfId="1" applyNumberFormat="1" applyFont="1" applyBorder="1" applyAlignment="1" applyProtection="1">
      <alignment horizontal="center" vertical="center"/>
      <protection locked="0"/>
    </xf>
    <xf numFmtId="1" fontId="1" fillId="0" borderId="53" xfId="1" applyNumberFormat="1" applyFont="1" applyBorder="1" applyAlignment="1" applyProtection="1">
      <alignment horizontal="center" vertical="center"/>
      <protection locked="0"/>
    </xf>
    <xf numFmtId="1" fontId="2" fillId="0" borderId="54" xfId="1" applyNumberFormat="1" applyFont="1" applyBorder="1" applyAlignment="1" applyProtection="1">
      <alignment horizontal="center" vertical="center"/>
      <protection locked="0"/>
    </xf>
    <xf numFmtId="0" fontId="10" fillId="2" borderId="38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 indent="9"/>
    </xf>
    <xf numFmtId="0" fontId="10" fillId="2" borderId="41" xfId="1" applyFont="1" applyFill="1" applyBorder="1" applyAlignment="1">
      <alignment horizontal="right" vertical="center"/>
    </xf>
    <xf numFmtId="0" fontId="4" fillId="2" borderId="41" xfId="1" applyFont="1" applyFill="1" applyBorder="1" applyAlignment="1">
      <alignment vertical="center"/>
    </xf>
    <xf numFmtId="0" fontId="4" fillId="2" borderId="42" xfId="1" applyFont="1" applyFill="1" applyBorder="1" applyAlignment="1">
      <alignment horizontal="right" vertical="center"/>
    </xf>
    <xf numFmtId="0" fontId="10" fillId="2" borderId="51" xfId="1" applyFont="1" applyFill="1" applyBorder="1" applyAlignment="1">
      <alignment horizontal="right" vertical="center"/>
    </xf>
    <xf numFmtId="0" fontId="10" fillId="2" borderId="52" xfId="1" applyFont="1" applyFill="1" applyBorder="1" applyAlignment="1">
      <alignment horizontal="right" vertical="center"/>
    </xf>
    <xf numFmtId="1" fontId="2" fillId="0" borderId="53" xfId="1" applyNumberFormat="1" applyFont="1" applyBorder="1" applyAlignment="1" applyProtection="1">
      <alignment horizontal="center" vertical="center"/>
      <protection locked="0"/>
    </xf>
    <xf numFmtId="0" fontId="10" fillId="2" borderId="54" xfId="1" applyFont="1" applyFill="1" applyBorder="1" applyAlignment="1">
      <alignment horizontal="right" vertical="center"/>
    </xf>
    <xf numFmtId="0" fontId="10" fillId="2" borderId="57" xfId="1" applyFont="1" applyFill="1" applyBorder="1" applyAlignment="1">
      <alignment horizontal="right" vertical="center"/>
    </xf>
    <xf numFmtId="0" fontId="10" fillId="2" borderId="7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1" fontId="2" fillId="0" borderId="58" xfId="1" applyNumberFormat="1" applyFont="1" applyBorder="1" applyAlignment="1" applyProtection="1">
      <alignment horizontal="center" vertical="center"/>
    </xf>
    <xf numFmtId="0" fontId="5" fillId="2" borderId="42" xfId="1" applyFont="1" applyFill="1" applyBorder="1" applyAlignment="1">
      <alignment horizontal="left" vertical="center" wrapText="1"/>
    </xf>
    <xf numFmtId="1" fontId="2" fillId="0" borderId="59" xfId="1" applyNumberFormat="1" applyFont="1" applyBorder="1" applyAlignment="1" applyProtection="1">
      <alignment horizontal="center" vertical="center"/>
    </xf>
    <xf numFmtId="0" fontId="5" fillId="2" borderId="52" xfId="1" applyFont="1" applyFill="1" applyBorder="1" applyAlignment="1" applyProtection="1">
      <alignment horizontal="left" vertical="center" wrapText="1"/>
      <protection locked="0"/>
    </xf>
    <xf numFmtId="0" fontId="5" fillId="2" borderId="52" xfId="1" applyFont="1" applyFill="1" applyBorder="1" applyAlignment="1">
      <alignment horizontal="left" vertical="center" wrapText="1"/>
    </xf>
    <xf numFmtId="1" fontId="2" fillId="0" borderId="60" xfId="1" applyNumberFormat="1" applyFont="1" applyBorder="1" applyAlignment="1" applyProtection="1">
      <alignment horizontal="center" vertical="center"/>
    </xf>
    <xf numFmtId="1" fontId="2" fillId="0" borderId="61" xfId="1" applyNumberFormat="1" applyFont="1" applyBorder="1" applyAlignment="1" applyProtection="1">
      <alignment horizontal="center" vertical="center"/>
      <protection locked="0"/>
    </xf>
    <xf numFmtId="0" fontId="5" fillId="2" borderId="62" xfId="1" applyFont="1" applyFill="1" applyBorder="1" applyAlignment="1">
      <alignment horizontal="left" vertical="center" wrapText="1"/>
    </xf>
    <xf numFmtId="0" fontId="4" fillId="0" borderId="0" xfId="1" applyFont="1" applyAlignment="1" applyProtection="1">
      <alignment vertical="center"/>
    </xf>
    <xf numFmtId="1" fontId="2" fillId="0" borderId="0" xfId="1" applyNumberFormat="1" applyFont="1" applyBorder="1" applyAlignment="1" applyProtection="1">
      <alignment horizontal="center" vertical="center"/>
    </xf>
    <xf numFmtId="1" fontId="2" fillId="0" borderId="63" xfId="1" applyNumberFormat="1" applyFont="1" applyBorder="1" applyAlignment="1" applyProtection="1">
      <alignment horizontal="center" vertical="center"/>
    </xf>
    <xf numFmtId="1" fontId="2" fillId="0" borderId="64" xfId="1" applyNumberFormat="1" applyFont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  <protection locked="0"/>
    </xf>
    <xf numFmtId="1" fontId="2" fillId="0" borderId="65" xfId="1" applyNumberFormat="1" applyFont="1" applyBorder="1" applyAlignment="1" applyProtection="1">
      <alignment horizontal="center" vertical="center"/>
    </xf>
    <xf numFmtId="0" fontId="5" fillId="2" borderId="57" xfId="1" applyFont="1" applyFill="1" applyBorder="1" applyAlignment="1">
      <alignment horizontal="left" vertical="center" wrapText="1"/>
    </xf>
    <xf numFmtId="1" fontId="2" fillId="0" borderId="38" xfId="1" applyNumberFormat="1" applyFont="1" applyFill="1" applyBorder="1" applyAlignment="1" applyProtection="1">
      <alignment horizontal="center" vertical="center"/>
      <protection locked="0"/>
    </xf>
    <xf numFmtId="1" fontId="2" fillId="0" borderId="4" xfId="1" applyNumberFormat="1" applyFont="1" applyBorder="1" applyAlignment="1" applyProtection="1">
      <alignment horizontal="center" vertical="center"/>
      <protection locked="0"/>
    </xf>
    <xf numFmtId="0" fontId="5" fillId="2" borderId="7" xfId="1" applyFont="1" applyFill="1" applyBorder="1" applyAlignment="1">
      <alignment horizontal="left" vertical="center" wrapText="1"/>
    </xf>
    <xf numFmtId="0" fontId="7" fillId="0" borderId="51" xfId="1" applyFont="1" applyFill="1" applyBorder="1" applyAlignment="1" applyProtection="1">
      <alignment horizontal="center" vertical="center" wrapText="1"/>
      <protection locked="0"/>
    </xf>
    <xf numFmtId="0" fontId="5" fillId="2" borderId="49" xfId="1" applyFont="1" applyFill="1" applyBorder="1" applyAlignment="1" applyProtection="1">
      <alignment horizontal="left" vertical="center" wrapText="1"/>
    </xf>
    <xf numFmtId="0" fontId="5" fillId="0" borderId="0" xfId="1" applyFont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</xf>
    <xf numFmtId="0" fontId="5" fillId="2" borderId="38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" fontId="2" fillId="0" borderId="14" xfId="1" applyNumberFormat="1" applyFont="1" applyBorder="1" applyAlignment="1" applyProtection="1">
      <alignment horizontal="center" vertical="center"/>
    </xf>
    <xf numFmtId="1" fontId="2" fillId="0" borderId="66" xfId="1" applyNumberFormat="1" applyFont="1" applyBorder="1" applyAlignment="1" applyProtection="1">
      <alignment horizontal="center" vertical="center"/>
      <protection locked="0"/>
    </xf>
    <xf numFmtId="1" fontId="2" fillId="0" borderId="67" xfId="1" applyNumberFormat="1" applyFont="1" applyBorder="1" applyAlignment="1" applyProtection="1">
      <alignment horizontal="center" vertical="center"/>
      <protection locked="0"/>
    </xf>
    <xf numFmtId="0" fontId="5" fillId="2" borderId="57" xfId="1" applyFont="1" applyFill="1" applyBorder="1" applyAlignment="1" applyProtection="1">
      <alignment horizontal="left" vertical="center" wrapText="1"/>
    </xf>
    <xf numFmtId="1" fontId="2" fillId="0" borderId="68" xfId="1" applyNumberFormat="1" applyFont="1" applyBorder="1" applyAlignment="1" applyProtection="1">
      <alignment horizontal="center" vertical="center"/>
      <protection locked="0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2" borderId="6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3" fillId="2" borderId="51" xfId="1" applyFont="1" applyFill="1" applyBorder="1" applyAlignment="1" applyProtection="1">
      <alignment horizontal="right" vertical="center"/>
    </xf>
    <xf numFmtId="0" fontId="3" fillId="0" borderId="50" xfId="1" applyFont="1" applyBorder="1" applyAlignment="1" applyProtection="1">
      <alignment horizontal="left" vertical="center"/>
      <protection locked="0"/>
    </xf>
    <xf numFmtId="0" fontId="5" fillId="2" borderId="51" xfId="1" applyFont="1" applyFill="1" applyBorder="1" applyAlignment="1" applyProtection="1">
      <alignment horizontal="right" vertical="center"/>
    </xf>
    <xf numFmtId="0" fontId="1" fillId="0" borderId="5" xfId="0" applyFont="1" applyFill="1" applyBorder="1" applyAlignment="1" applyProtection="1">
      <alignment horizontal="center" textRotation="90" wrapText="1"/>
    </xf>
    <xf numFmtId="1" fontId="2" fillId="0" borderId="12" xfId="0" applyNumberFormat="1" applyFont="1" applyFill="1" applyBorder="1" applyAlignment="1" applyProtection="1">
      <alignment horizontal="center"/>
    </xf>
    <xf numFmtId="1" fontId="2" fillId="0" borderId="18" xfId="0" applyNumberFormat="1" applyFont="1" applyFill="1" applyBorder="1" applyAlignment="1" applyProtection="1">
      <alignment horizontal="center"/>
    </xf>
    <xf numFmtId="1" fontId="2" fillId="0" borderId="33" xfId="0" applyNumberFormat="1" applyFont="1" applyFill="1" applyBorder="1" applyAlignment="1" applyProtection="1">
      <alignment horizontal="center"/>
    </xf>
    <xf numFmtId="1" fontId="2" fillId="0" borderId="24" xfId="0" applyNumberFormat="1" applyFont="1" applyFill="1" applyBorder="1" applyAlignment="1" applyProtection="1">
      <alignment horizontal="center"/>
    </xf>
    <xf numFmtId="1" fontId="2" fillId="0" borderId="29" xfId="0" applyNumberFormat="1" applyFont="1" applyFill="1" applyBorder="1" applyAlignment="1" applyProtection="1">
      <alignment horizontal="center"/>
    </xf>
    <xf numFmtId="1" fontId="2" fillId="0" borderId="37" xfId="0" applyNumberFormat="1" applyFont="1" applyFill="1" applyBorder="1" applyAlignment="1" applyProtection="1">
      <alignment horizontal="center"/>
    </xf>
    <xf numFmtId="1" fontId="2" fillId="0" borderId="38" xfId="0" applyNumberFormat="1" applyFont="1" applyFill="1" applyBorder="1" applyAlignment="1" applyProtection="1">
      <alignment horizontal="center"/>
    </xf>
    <xf numFmtId="1" fontId="1" fillId="0" borderId="38" xfId="0" applyNumberFormat="1" applyFont="1" applyFill="1" applyBorder="1" applyAlignment="1" applyProtection="1">
      <alignment horizontal="center"/>
    </xf>
    <xf numFmtId="0" fontId="3" fillId="0" borderId="50" xfId="1" applyFont="1" applyBorder="1" applyAlignment="1" applyProtection="1">
      <alignment horizontal="left" vertical="center"/>
      <protection locked="0"/>
    </xf>
    <xf numFmtId="0" fontId="3" fillId="0" borderId="50" xfId="1" applyFont="1" applyBorder="1" applyAlignment="1" applyProtection="1">
      <alignment horizontal="left" vertical="center"/>
      <protection locked="0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center" vertical="justify"/>
    </xf>
    <xf numFmtId="0" fontId="8" fillId="0" borderId="76" xfId="1" applyFont="1" applyBorder="1" applyAlignment="1">
      <alignment horizontal="center" vertical="justify"/>
    </xf>
    <xf numFmtId="0" fontId="8" fillId="0" borderId="77" xfId="1" applyFont="1" applyBorder="1" applyAlignment="1">
      <alignment horizontal="center" vertical="justify"/>
    </xf>
    <xf numFmtId="0" fontId="8" fillId="0" borderId="77" xfId="1" applyFont="1" applyBorder="1" applyAlignment="1">
      <alignment horizontal="left" vertical="justify"/>
    </xf>
    <xf numFmtId="0" fontId="8" fillId="0" borderId="77" xfId="1" applyFont="1" applyBorder="1" applyAlignment="1">
      <alignment horizontal="right" vertical="justify"/>
    </xf>
    <xf numFmtId="0" fontId="6" fillId="0" borderId="78" xfId="1" applyFont="1" applyBorder="1" applyAlignment="1">
      <alignment horizontal="center" vertical="justify"/>
    </xf>
    <xf numFmtId="0" fontId="8" fillId="0" borderId="79" xfId="1" applyFont="1" applyBorder="1" applyAlignment="1">
      <alignment horizontal="center"/>
    </xf>
    <xf numFmtId="0" fontId="8" fillId="0" borderId="80" xfId="1" applyFont="1" applyBorder="1" applyAlignment="1">
      <alignment horizontal="center"/>
    </xf>
    <xf numFmtId="0" fontId="6" fillId="0" borderId="80" xfId="1" applyFont="1" applyBorder="1" applyAlignment="1">
      <alignment horizontal="center"/>
    </xf>
    <xf numFmtId="0" fontId="8" fillId="0" borderId="80" xfId="1" applyFont="1" applyBorder="1" applyAlignment="1">
      <alignment horizontal="left"/>
    </xf>
    <xf numFmtId="0" fontId="8" fillId="0" borderId="80" xfId="1" applyFont="1" applyBorder="1" applyAlignment="1">
      <alignment horizontal="right"/>
    </xf>
    <xf numFmtId="0" fontId="6" fillId="0" borderId="81" xfId="1" applyFont="1" applyBorder="1" applyAlignment="1">
      <alignment horizontal="center"/>
    </xf>
    <xf numFmtId="0" fontId="15" fillId="0" borderId="78" xfId="1" applyFont="1" applyBorder="1" applyAlignment="1">
      <alignment horizontal="center" vertical="justify"/>
    </xf>
    <xf numFmtId="0" fontId="8" fillId="0" borderId="82" xfId="1" applyFont="1" applyBorder="1" applyAlignment="1">
      <alignment horizontal="center" vertical="justify"/>
    </xf>
    <xf numFmtId="0" fontId="8" fillId="0" borderId="0" xfId="1" applyFont="1" applyBorder="1" applyAlignment="1">
      <alignment horizontal="center" vertical="justify"/>
    </xf>
    <xf numFmtId="0" fontId="8" fillId="0" borderId="0" xfId="1" applyFont="1" applyBorder="1" applyAlignment="1">
      <alignment horizontal="left" vertical="justify"/>
    </xf>
    <xf numFmtId="0" fontId="8" fillId="0" borderId="0" xfId="1" applyFont="1" applyBorder="1" applyAlignment="1">
      <alignment horizontal="right" vertical="justify"/>
    </xf>
    <xf numFmtId="0" fontId="6" fillId="0" borderId="83" xfId="1" applyFont="1" applyBorder="1" applyAlignment="1">
      <alignment horizontal="center" vertical="justify"/>
    </xf>
    <xf numFmtId="0" fontId="6" fillId="0" borderId="0" xfId="1" applyFont="1" applyBorder="1" applyAlignment="1">
      <alignment horizontal="center" vertical="justify"/>
    </xf>
    <xf numFmtId="0" fontId="15" fillId="0" borderId="76" xfId="1" applyFont="1" applyBorder="1" applyAlignment="1">
      <alignment horizontal="center" vertical="justify"/>
    </xf>
    <xf numFmtId="0" fontId="15" fillId="0" borderId="77" xfId="1" applyFont="1" applyBorder="1" applyAlignment="1">
      <alignment horizontal="center" vertical="justify"/>
    </xf>
    <xf numFmtId="0" fontId="15" fillId="0" borderId="77" xfId="1" applyFont="1" applyBorder="1" applyAlignment="1">
      <alignment horizontal="left" vertical="justify"/>
    </xf>
    <xf numFmtId="0" fontId="15" fillId="0" borderId="77" xfId="1" applyFont="1" applyBorder="1" applyAlignment="1">
      <alignment horizontal="right" vertical="justify"/>
    </xf>
    <xf numFmtId="0" fontId="16" fillId="0" borderId="78" xfId="1" applyFont="1" applyBorder="1" applyAlignment="1">
      <alignment horizontal="center" vertical="justify"/>
    </xf>
    <xf numFmtId="0" fontId="15" fillId="0" borderId="79" xfId="1" applyFont="1" applyBorder="1" applyAlignment="1">
      <alignment horizontal="center"/>
    </xf>
    <xf numFmtId="0" fontId="15" fillId="0" borderId="80" xfId="1" applyFont="1" applyBorder="1" applyAlignment="1">
      <alignment horizontal="center"/>
    </xf>
    <xf numFmtId="0" fontId="16" fillId="0" borderId="80" xfId="1" applyFont="1" applyBorder="1" applyAlignment="1">
      <alignment horizontal="center"/>
    </xf>
    <xf numFmtId="0" fontId="15" fillId="0" borderId="80" xfId="1" applyFont="1" applyBorder="1" applyAlignment="1">
      <alignment horizontal="left"/>
    </xf>
    <xf numFmtId="0" fontId="15" fillId="0" borderId="80" xfId="1" applyFont="1" applyBorder="1" applyAlignment="1">
      <alignment horizontal="right"/>
    </xf>
    <xf numFmtId="0" fontId="16" fillId="0" borderId="81" xfId="1" applyFont="1" applyBorder="1" applyAlignment="1">
      <alignment horizontal="center"/>
    </xf>
    <xf numFmtId="0" fontId="17" fillId="0" borderId="79" xfId="1" applyFont="1" applyBorder="1" applyAlignment="1">
      <alignment horizontal="center"/>
    </xf>
    <xf numFmtId="0" fontId="18" fillId="0" borderId="76" xfId="1" applyFont="1" applyBorder="1" applyAlignment="1">
      <alignment horizontal="center" vertical="justify"/>
    </xf>
    <xf numFmtId="0" fontId="5" fillId="4" borderId="47" xfId="1" applyFont="1" applyFill="1" applyBorder="1" applyAlignment="1" applyProtection="1">
      <alignment horizontal="left" vertical="center" wrapText="1"/>
    </xf>
    <xf numFmtId="0" fontId="5" fillId="5" borderId="87" xfId="1" applyFont="1" applyFill="1" applyBorder="1" applyAlignment="1" applyProtection="1">
      <alignment horizontal="right" vertical="center"/>
    </xf>
    <xf numFmtId="0" fontId="3" fillId="0" borderId="88" xfId="1" applyFont="1" applyBorder="1" applyAlignment="1" applyProtection="1">
      <alignment horizontal="left" vertical="center"/>
      <protection locked="0"/>
    </xf>
    <xf numFmtId="0" fontId="13" fillId="5" borderId="87" xfId="1" applyFont="1" applyFill="1" applyBorder="1" applyAlignment="1" applyProtection="1">
      <alignment horizontal="right" vertical="center"/>
    </xf>
    <xf numFmtId="0" fontId="10" fillId="5" borderId="92" xfId="1" applyFont="1" applyFill="1" applyBorder="1" applyAlignment="1">
      <alignment horizontal="center" vertical="center" wrapText="1"/>
    </xf>
    <xf numFmtId="0" fontId="10" fillId="0" borderId="93" xfId="1" applyFont="1" applyFill="1" applyBorder="1" applyAlignment="1" applyProtection="1">
      <alignment horizontal="center" vertical="center" wrapText="1"/>
    </xf>
    <xf numFmtId="0" fontId="10" fillId="5" borderId="94" xfId="1" applyFont="1" applyFill="1" applyBorder="1" applyAlignment="1">
      <alignment horizontal="center" vertical="center"/>
    </xf>
    <xf numFmtId="0" fontId="10" fillId="5" borderId="95" xfId="1" applyFont="1" applyFill="1" applyBorder="1" applyAlignment="1">
      <alignment horizontal="center" vertical="center"/>
    </xf>
    <xf numFmtId="0" fontId="10" fillId="5" borderId="96" xfId="1" applyFont="1" applyFill="1" applyBorder="1" applyAlignment="1">
      <alignment horizontal="center" vertical="center"/>
    </xf>
    <xf numFmtId="1" fontId="2" fillId="0" borderId="97" xfId="1" applyNumberFormat="1" applyFont="1" applyBorder="1" applyAlignment="1" applyProtection="1">
      <alignment horizontal="center" vertical="center"/>
      <protection locked="0"/>
    </xf>
    <xf numFmtId="1" fontId="2" fillId="0" borderId="93" xfId="1" applyNumberFormat="1" applyFont="1" applyBorder="1" applyAlignment="1" applyProtection="1">
      <alignment horizontal="center" vertical="center"/>
    </xf>
    <xf numFmtId="0" fontId="5" fillId="5" borderId="98" xfId="1" applyFont="1" applyFill="1" applyBorder="1" applyAlignment="1" applyProtection="1">
      <alignment horizontal="left" vertical="center" wrapText="1"/>
    </xf>
    <xf numFmtId="1" fontId="2" fillId="0" borderId="99" xfId="1" applyNumberFormat="1" applyFont="1" applyBorder="1" applyAlignment="1" applyProtection="1">
      <alignment horizontal="center" vertical="center"/>
      <protection locked="0"/>
    </xf>
    <xf numFmtId="1" fontId="2" fillId="0" borderId="100" xfId="1" applyNumberFormat="1" applyFont="1" applyBorder="1" applyAlignment="1" applyProtection="1">
      <alignment horizontal="center" vertical="center"/>
      <protection locked="0"/>
    </xf>
    <xf numFmtId="1" fontId="2" fillId="0" borderId="89" xfId="1" applyNumberFormat="1" applyFont="1" applyBorder="1" applyAlignment="1" applyProtection="1">
      <alignment horizontal="center" vertical="center"/>
      <protection locked="0"/>
    </xf>
    <xf numFmtId="0" fontId="5" fillId="5" borderId="86" xfId="1" applyFont="1" applyFill="1" applyBorder="1" applyAlignment="1" applyProtection="1">
      <alignment horizontal="left" vertical="center" wrapText="1"/>
    </xf>
    <xf numFmtId="1" fontId="2" fillId="0" borderId="87" xfId="1" applyNumberFormat="1" applyFont="1" applyBorder="1" applyAlignment="1" applyProtection="1">
      <alignment horizontal="center" vertical="center"/>
      <protection locked="0"/>
    </xf>
    <xf numFmtId="1" fontId="2" fillId="0" borderId="88" xfId="1" applyNumberFormat="1" applyFont="1" applyBorder="1" applyAlignment="1" applyProtection="1">
      <alignment horizontal="center" vertical="center"/>
      <protection locked="0"/>
    </xf>
    <xf numFmtId="1" fontId="2" fillId="0" borderId="101" xfId="1" applyNumberFormat="1" applyFont="1" applyBorder="1" applyAlignment="1" applyProtection="1">
      <alignment horizontal="center" vertical="center"/>
      <protection locked="0"/>
    </xf>
    <xf numFmtId="0" fontId="5" fillId="5" borderId="96" xfId="1" applyFont="1" applyFill="1" applyBorder="1" applyAlignment="1">
      <alignment horizontal="center" vertical="center"/>
    </xf>
    <xf numFmtId="0" fontId="5" fillId="5" borderId="102" xfId="1" applyFont="1" applyFill="1" applyBorder="1" applyAlignment="1" applyProtection="1">
      <alignment horizontal="left" vertical="center" wrapText="1"/>
    </xf>
    <xf numFmtId="0" fontId="7" fillId="0" borderId="87" xfId="1" applyFont="1" applyFill="1" applyBorder="1" applyAlignment="1" applyProtection="1">
      <alignment horizontal="center" vertical="center" wrapText="1"/>
      <protection locked="0"/>
    </xf>
    <xf numFmtId="0" fontId="5" fillId="5" borderId="94" xfId="1" applyFont="1" applyFill="1" applyBorder="1" applyAlignment="1">
      <alignment horizontal="left" vertical="center" wrapText="1"/>
    </xf>
    <xf numFmtId="1" fontId="2" fillId="0" borderId="95" xfId="1" applyNumberFormat="1" applyFont="1" applyBorder="1" applyAlignment="1" applyProtection="1">
      <alignment horizontal="center" vertical="center"/>
      <protection locked="0"/>
    </xf>
    <xf numFmtId="1" fontId="2" fillId="0" borderId="96" xfId="1" applyNumberFormat="1" applyFont="1" applyFill="1" applyBorder="1" applyAlignment="1" applyProtection="1">
      <alignment horizontal="center" vertical="center"/>
      <protection locked="0"/>
    </xf>
    <xf numFmtId="0" fontId="5" fillId="5" borderId="98" xfId="1" applyFont="1" applyFill="1" applyBorder="1" applyAlignment="1">
      <alignment horizontal="left" vertical="center" wrapText="1"/>
    </xf>
    <xf numFmtId="1" fontId="2" fillId="0" borderId="103" xfId="1" applyNumberFormat="1" applyFont="1" applyBorder="1" applyAlignment="1" applyProtection="1">
      <alignment horizontal="center" vertical="center"/>
    </xf>
    <xf numFmtId="0" fontId="5" fillId="5" borderId="86" xfId="1" applyFont="1" applyFill="1" applyBorder="1" applyAlignment="1">
      <alignment horizontal="left" vertical="center" wrapText="1"/>
    </xf>
    <xf numFmtId="1" fontId="2" fillId="0" borderId="104" xfId="1" applyNumberFormat="1" applyFont="1" applyBorder="1" applyAlignment="1" applyProtection="1">
      <alignment horizontal="center" vertical="center"/>
    </xf>
    <xf numFmtId="0" fontId="5" fillId="5" borderId="90" xfId="1" applyFont="1" applyFill="1" applyBorder="1" applyAlignment="1">
      <alignment horizontal="left" vertical="center" wrapText="1"/>
    </xf>
    <xf numFmtId="1" fontId="2" fillId="0" borderId="105" xfId="1" applyNumberFormat="1" applyFont="1" applyBorder="1" applyAlignment="1" applyProtection="1">
      <alignment horizontal="center" vertical="center"/>
    </xf>
    <xf numFmtId="1" fontId="2" fillId="0" borderId="91" xfId="1" applyNumberFormat="1" applyFont="1" applyBorder="1" applyAlignment="1" applyProtection="1">
      <alignment horizontal="center" vertical="center"/>
      <protection locked="0"/>
    </xf>
    <xf numFmtId="0" fontId="5" fillId="5" borderId="84" xfId="1" applyFont="1" applyFill="1" applyBorder="1" applyAlignment="1">
      <alignment horizontal="left" vertical="center" wrapText="1"/>
    </xf>
    <xf numFmtId="1" fontId="2" fillId="0" borderId="106" xfId="1" applyNumberFormat="1" applyFont="1" applyBorder="1" applyAlignment="1" applyProtection="1">
      <alignment horizontal="center" vertical="center"/>
      <protection locked="0"/>
    </xf>
    <xf numFmtId="1" fontId="2" fillId="0" borderId="107" xfId="1" applyNumberFormat="1" applyFont="1" applyBorder="1" applyAlignment="1" applyProtection="1">
      <alignment horizontal="center" vertical="center"/>
    </xf>
    <xf numFmtId="1" fontId="2" fillId="0" borderId="108" xfId="1" applyNumberFormat="1" applyFont="1" applyBorder="1" applyAlignment="1" applyProtection="1">
      <alignment horizontal="center" vertical="center"/>
    </xf>
    <xf numFmtId="0" fontId="5" fillId="5" borderId="86" xfId="1" applyFont="1" applyFill="1" applyBorder="1" applyAlignment="1" applyProtection="1">
      <alignment horizontal="left" vertical="center" wrapText="1"/>
      <protection locked="0"/>
    </xf>
    <xf numFmtId="1" fontId="2" fillId="0" borderId="109" xfId="1" applyNumberFormat="1" applyFont="1" applyBorder="1" applyAlignment="1" applyProtection="1">
      <alignment horizontal="center" vertical="center"/>
      <protection locked="0"/>
    </xf>
    <xf numFmtId="1" fontId="2" fillId="0" borderId="110" xfId="1" applyNumberFormat="1" applyFont="1" applyBorder="1" applyAlignment="1" applyProtection="1">
      <alignment horizontal="center" vertical="center"/>
    </xf>
    <xf numFmtId="0" fontId="10" fillId="5" borderId="94" xfId="1" applyFont="1" applyFill="1" applyBorder="1" applyAlignment="1">
      <alignment horizontal="center" vertical="center" wrapText="1"/>
    </xf>
    <xf numFmtId="0" fontId="10" fillId="5" borderId="98" xfId="1" applyFont="1" applyFill="1" applyBorder="1" applyAlignment="1">
      <alignment horizontal="right" vertical="center"/>
    </xf>
    <xf numFmtId="0" fontId="10" fillId="5" borderId="99" xfId="1" applyFont="1" applyFill="1" applyBorder="1" applyAlignment="1">
      <alignment horizontal="right" vertical="center"/>
    </xf>
    <xf numFmtId="0" fontId="10" fillId="5" borderId="86" xfId="1" applyFont="1" applyFill="1" applyBorder="1" applyAlignment="1">
      <alignment horizontal="right" vertical="center"/>
    </xf>
    <xf numFmtId="0" fontId="10" fillId="5" borderId="87" xfId="1" applyFont="1" applyFill="1" applyBorder="1" applyAlignment="1">
      <alignment horizontal="right" vertical="center"/>
    </xf>
    <xf numFmtId="0" fontId="4" fillId="5" borderId="90" xfId="1" applyFont="1" applyFill="1" applyBorder="1" applyAlignment="1">
      <alignment horizontal="right" vertical="center"/>
    </xf>
    <xf numFmtId="0" fontId="4" fillId="5" borderId="109" xfId="1" applyFont="1" applyFill="1" applyBorder="1" applyAlignment="1">
      <alignment vertical="center"/>
    </xf>
    <xf numFmtId="0" fontId="10" fillId="5" borderId="109" xfId="1" applyFont="1" applyFill="1" applyBorder="1" applyAlignment="1">
      <alignment horizontal="right" vertical="center"/>
    </xf>
    <xf numFmtId="1" fontId="1" fillId="0" borderId="100" xfId="1" applyNumberFormat="1" applyFont="1" applyBorder="1" applyAlignment="1" applyProtection="1">
      <alignment horizontal="center" vertical="center"/>
      <protection locked="0"/>
    </xf>
    <xf numFmtId="1" fontId="1" fillId="0" borderId="88" xfId="1" applyNumberFormat="1" applyFont="1" applyBorder="1" applyAlignment="1" applyProtection="1">
      <alignment horizontal="center" vertical="center"/>
      <protection locked="0"/>
    </xf>
    <xf numFmtId="1" fontId="2" fillId="0" borderId="111" xfId="1" applyNumberFormat="1" applyFont="1" applyBorder="1" applyAlignment="1" applyProtection="1">
      <alignment horizontal="center" vertical="center"/>
      <protection locked="0"/>
    </xf>
    <xf numFmtId="1" fontId="2" fillId="0" borderId="112" xfId="1" applyNumberFormat="1" applyFont="1" applyBorder="1" applyAlignment="1" applyProtection="1">
      <alignment horizontal="center" vertical="center"/>
      <protection locked="0"/>
    </xf>
    <xf numFmtId="0" fontId="5" fillId="6" borderId="113" xfId="1" applyFont="1" applyFill="1" applyBorder="1" applyAlignment="1" applyProtection="1">
      <alignment horizontal="left" vertical="center" wrapText="1"/>
    </xf>
    <xf numFmtId="0" fontId="2" fillId="0" borderId="87" xfId="1" applyFont="1" applyBorder="1" applyAlignment="1" applyProtection="1">
      <alignment horizontal="center" vertical="center"/>
      <protection locked="0"/>
    </xf>
    <xf numFmtId="0" fontId="2" fillId="0" borderId="88" xfId="1" applyFont="1" applyBorder="1" applyAlignment="1" applyProtection="1">
      <alignment horizontal="center" vertical="center"/>
      <protection locked="0"/>
    </xf>
    <xf numFmtId="0" fontId="2" fillId="0" borderId="111" xfId="1" applyFont="1" applyBorder="1" applyAlignment="1" applyProtection="1">
      <alignment horizontal="center" vertical="center"/>
      <protection locked="0"/>
    </xf>
    <xf numFmtId="0" fontId="2" fillId="0" borderId="112" xfId="1" applyFont="1" applyBorder="1" applyAlignment="1" applyProtection="1">
      <alignment horizontal="center" vertical="center"/>
      <protection locked="0"/>
    </xf>
    <xf numFmtId="0" fontId="5" fillId="5" borderId="113" xfId="1" applyFont="1" applyFill="1" applyBorder="1" applyAlignment="1" applyProtection="1">
      <alignment horizontal="left" vertical="center" wrapText="1"/>
    </xf>
    <xf numFmtId="0" fontId="7" fillId="0" borderId="114" xfId="1" applyFont="1" applyBorder="1" applyAlignment="1" applyProtection="1">
      <alignment horizontal="left" vertical="center"/>
      <protection locked="0"/>
    </xf>
    <xf numFmtId="0" fontId="6" fillId="0" borderId="115" xfId="1" applyFont="1" applyBorder="1" applyAlignment="1" applyProtection="1">
      <alignment horizontal="left" vertical="center"/>
      <protection locked="0"/>
    </xf>
    <xf numFmtId="0" fontId="5" fillId="5" borderId="90" xfId="1" applyFont="1" applyFill="1" applyBorder="1" applyAlignment="1" applyProtection="1">
      <alignment horizontal="left" vertical="center" wrapText="1"/>
    </xf>
    <xf numFmtId="0" fontId="2" fillId="0" borderId="109" xfId="1" applyFont="1" applyBorder="1" applyAlignment="1" applyProtection="1">
      <alignment horizontal="center" vertical="center"/>
      <protection locked="0"/>
    </xf>
    <xf numFmtId="0" fontId="2" fillId="0" borderId="91" xfId="1" applyFont="1" applyBorder="1" applyAlignment="1" applyProtection="1">
      <alignment horizontal="center" vertical="center"/>
      <protection locked="0"/>
    </xf>
    <xf numFmtId="0" fontId="3" fillId="0" borderId="50" xfId="1" applyFont="1" applyBorder="1" applyAlignment="1" applyProtection="1">
      <alignment horizontal="left" vertical="center"/>
      <protection locked="0"/>
    </xf>
    <xf numFmtId="0" fontId="13" fillId="2" borderId="52" xfId="1" applyFont="1" applyFill="1" applyBorder="1" applyAlignment="1">
      <alignment horizontal="right" vertical="center"/>
    </xf>
    <xf numFmtId="0" fontId="12" fillId="2" borderId="51" xfId="1" applyFont="1" applyFill="1" applyBorder="1" applyAlignment="1">
      <alignment vertical="center"/>
    </xf>
    <xf numFmtId="0" fontId="3" fillId="0" borderId="48" xfId="1" applyFont="1" applyBorder="1" applyAlignment="1" applyProtection="1">
      <alignment horizontal="left" vertical="center"/>
      <protection locked="0"/>
    </xf>
    <xf numFmtId="0" fontId="3" fillId="0" borderId="51" xfId="1" applyFont="1" applyBorder="1" applyAlignment="1" applyProtection="1">
      <alignment horizontal="left" vertical="center"/>
      <protection locked="0"/>
    </xf>
    <xf numFmtId="0" fontId="3" fillId="0" borderId="50" xfId="1" applyFont="1" applyBorder="1" applyAlignment="1" applyProtection="1">
      <alignment horizontal="left" vertical="center"/>
      <protection locked="0"/>
    </xf>
    <xf numFmtId="0" fontId="13" fillId="2" borderId="56" xfId="1" applyFont="1" applyFill="1" applyBorder="1" applyAlignment="1">
      <alignment horizontal="right" vertical="center"/>
    </xf>
    <xf numFmtId="0" fontId="12" fillId="0" borderId="55" xfId="1" applyFont="1" applyBorder="1"/>
    <xf numFmtId="0" fontId="3" fillId="0" borderId="75" xfId="1" applyFont="1" applyBorder="1" applyAlignment="1" applyProtection="1">
      <alignment horizontal="left" vertical="center"/>
      <protection locked="0"/>
    </xf>
    <xf numFmtId="0" fontId="3" fillId="0" borderId="74" xfId="1" applyFont="1" applyBorder="1" applyAlignment="1" applyProtection="1">
      <alignment horizontal="left"/>
      <protection locked="0"/>
    </xf>
    <xf numFmtId="0" fontId="3" fillId="0" borderId="68" xfId="1" applyFont="1" applyBorder="1" applyAlignment="1" applyProtection="1">
      <alignment horizontal="left"/>
      <protection locked="0"/>
    </xf>
    <xf numFmtId="0" fontId="3" fillId="0" borderId="73" xfId="1" applyFont="1" applyBorder="1" applyAlignment="1" applyProtection="1">
      <alignment horizontal="left" vertical="center"/>
      <protection locked="0"/>
    </xf>
    <xf numFmtId="0" fontId="3" fillId="0" borderId="72" xfId="1" applyFont="1" applyBorder="1" applyAlignment="1" applyProtection="1">
      <alignment horizontal="left" vertical="center"/>
      <protection locked="0"/>
    </xf>
    <xf numFmtId="0" fontId="3" fillId="0" borderId="67" xfId="1" applyFont="1" applyBorder="1" applyAlignment="1" applyProtection="1">
      <alignment horizontal="left" vertical="center"/>
      <protection locked="0"/>
    </xf>
    <xf numFmtId="0" fontId="14" fillId="0" borderId="48" xfId="2" applyBorder="1" applyAlignment="1" applyProtection="1">
      <alignment horizontal="left" vertical="center"/>
      <protection locked="0"/>
    </xf>
    <xf numFmtId="0" fontId="10" fillId="2" borderId="1" xfId="1" applyFont="1" applyFill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14" fillId="0" borderId="73" xfId="2" applyBorder="1" applyAlignment="1" applyProtection="1">
      <alignment horizontal="left" vertical="center"/>
      <protection locked="0"/>
    </xf>
    <xf numFmtId="0" fontId="13" fillId="2" borderId="42" xfId="1" applyFont="1" applyFill="1" applyBorder="1" applyAlignment="1">
      <alignment horizontal="right" vertical="center"/>
    </xf>
    <xf numFmtId="0" fontId="12" fillId="2" borderId="41" xfId="1" applyFont="1" applyFill="1" applyBorder="1" applyAlignment="1">
      <alignment vertical="center"/>
    </xf>
    <xf numFmtId="0" fontId="3" fillId="0" borderId="71" xfId="1" applyFont="1" applyBorder="1" applyAlignment="1" applyProtection="1">
      <alignment horizontal="left" vertical="center"/>
      <protection locked="0"/>
    </xf>
    <xf numFmtId="0" fontId="3" fillId="0" borderId="70" xfId="1" applyFont="1" applyBorder="1" applyAlignment="1" applyProtection="1">
      <alignment horizontal="left" vertical="center"/>
      <protection locked="0"/>
    </xf>
    <xf numFmtId="0" fontId="3" fillId="0" borderId="66" xfId="1" applyFont="1" applyBorder="1" applyAlignment="1" applyProtection="1">
      <alignment horizontal="left" vertical="center"/>
      <protection locked="0"/>
    </xf>
    <xf numFmtId="0" fontId="10" fillId="2" borderId="49" xfId="1" applyFont="1" applyFill="1" applyBorder="1" applyAlignment="1">
      <alignment horizontal="right" vertical="center"/>
    </xf>
    <xf numFmtId="0" fontId="3" fillId="0" borderId="48" xfId="1" applyBorder="1" applyAlignment="1">
      <alignment horizontal="right" vertical="center"/>
    </xf>
    <xf numFmtId="0" fontId="10" fillId="2" borderId="44" xfId="1" applyFont="1" applyFill="1" applyBorder="1" applyAlignment="1">
      <alignment horizontal="right" vertical="center"/>
    </xf>
    <xf numFmtId="0" fontId="3" fillId="0" borderId="43" xfId="1" applyBorder="1" applyAlignment="1">
      <alignment horizontal="right" vertical="center"/>
    </xf>
    <xf numFmtId="0" fontId="9" fillId="0" borderId="56" xfId="1" applyFont="1" applyBorder="1" applyAlignment="1" applyProtection="1">
      <alignment horizontal="left" vertical="center"/>
      <protection locked="0"/>
    </xf>
    <xf numFmtId="0" fontId="8" fillId="0" borderId="55" xfId="1" applyFont="1" applyBorder="1" applyAlignment="1" applyProtection="1">
      <alignment horizontal="left" vertical="center"/>
      <protection locked="0"/>
    </xf>
    <xf numFmtId="0" fontId="7" fillId="0" borderId="49" xfId="1" applyFont="1" applyBorder="1" applyAlignment="1" applyProtection="1">
      <alignment horizontal="left" vertical="center"/>
      <protection locked="0"/>
    </xf>
    <xf numFmtId="0" fontId="6" fillId="0" borderId="48" xfId="1" applyFont="1" applyBorder="1" applyAlignment="1" applyProtection="1">
      <alignment horizontal="left" vertical="center"/>
      <protection locked="0"/>
    </xf>
    <xf numFmtId="0" fontId="14" fillId="0" borderId="48" xfId="2" applyFont="1" applyBorder="1" applyAlignment="1" applyProtection="1">
      <alignment horizontal="left" vertical="center"/>
      <protection locked="0"/>
    </xf>
    <xf numFmtId="3" fontId="3" fillId="0" borderId="73" xfId="1" applyNumberFormat="1" applyFont="1" applyBorder="1" applyAlignment="1" applyProtection="1">
      <alignment horizontal="left" vertical="center"/>
      <protection locked="0"/>
    </xf>
    <xf numFmtId="0" fontId="14" fillId="0" borderId="73" xfId="2" applyFont="1" applyBorder="1" applyAlignment="1" applyProtection="1">
      <alignment horizontal="left" vertical="center"/>
      <protection locked="0"/>
    </xf>
    <xf numFmtId="0" fontId="13" fillId="5" borderId="86" xfId="1" applyFont="1" applyFill="1" applyBorder="1" applyAlignment="1">
      <alignment horizontal="right" vertical="center"/>
    </xf>
    <xf numFmtId="0" fontId="3" fillId="0" borderId="89" xfId="1" applyFont="1" applyBorder="1" applyAlignment="1" applyProtection="1">
      <alignment horizontal="left" vertical="center"/>
      <protection locked="0"/>
    </xf>
    <xf numFmtId="0" fontId="13" fillId="5" borderId="84" xfId="1" applyFont="1" applyFill="1" applyBorder="1" applyAlignment="1">
      <alignment horizontal="right" vertical="center"/>
    </xf>
    <xf numFmtId="0" fontId="3" fillId="0" borderId="85" xfId="1" applyFont="1" applyBorder="1" applyAlignment="1" applyProtection="1">
      <alignment horizontal="left" vertical="center"/>
      <protection locked="0"/>
    </xf>
    <xf numFmtId="0" fontId="3" fillId="0" borderId="87" xfId="1" applyFont="1" applyBorder="1" applyAlignment="1" applyProtection="1">
      <alignment horizontal="left" vertical="center"/>
      <protection locked="0"/>
    </xf>
    <xf numFmtId="0" fontId="3" fillId="0" borderId="88" xfId="1" applyFont="1" applyBorder="1" applyAlignment="1" applyProtection="1">
      <alignment horizontal="left" vertical="center"/>
      <protection locked="0"/>
    </xf>
    <xf numFmtId="0" fontId="14" fillId="0" borderId="89" xfId="3" applyNumberFormat="1" applyFont="1" applyFill="1" applyBorder="1" applyAlignment="1" applyProtection="1">
      <alignment horizontal="left" vertical="center"/>
      <protection locked="0"/>
    </xf>
    <xf numFmtId="0" fontId="10" fillId="5" borderId="94" xfId="1" applyFont="1" applyFill="1" applyBorder="1" applyAlignment="1">
      <alignment horizontal="center" vertical="center"/>
    </xf>
    <xf numFmtId="0" fontId="14" fillId="0" borderId="88" xfId="3" applyNumberFormat="1" applyFont="1" applyFill="1" applyBorder="1" applyAlignment="1" applyProtection="1">
      <alignment horizontal="left" vertical="center"/>
      <protection locked="0"/>
    </xf>
    <xf numFmtId="0" fontId="13" fillId="5" borderId="90" xfId="1" applyFont="1" applyFill="1" applyBorder="1" applyAlignment="1">
      <alignment horizontal="right" vertical="center"/>
    </xf>
    <xf numFmtId="0" fontId="3" fillId="0" borderId="91" xfId="1" applyFont="1" applyBorder="1" applyAlignment="1" applyProtection="1">
      <alignment horizontal="left" vertical="center"/>
      <protection locked="0"/>
    </xf>
    <xf numFmtId="0" fontId="10" fillId="5" borderId="86" xfId="1" applyFont="1" applyFill="1" applyBorder="1" applyAlignment="1">
      <alignment horizontal="right" vertical="center"/>
    </xf>
    <xf numFmtId="0" fontId="10" fillId="5" borderId="90" xfId="1" applyFont="1" applyFill="1" applyBorder="1" applyAlignment="1">
      <alignment horizontal="right" vertical="center"/>
    </xf>
    <xf numFmtId="0" fontId="9" fillId="0" borderId="84" xfId="1" applyFont="1" applyBorder="1" applyAlignment="1" applyProtection="1">
      <alignment horizontal="left" vertical="center"/>
      <protection locked="0"/>
    </xf>
    <xf numFmtId="0" fontId="7" fillId="0" borderId="86" xfId="1" applyFont="1" applyBorder="1" applyAlignment="1" applyProtection="1">
      <alignment horizontal="left" vertical="center"/>
      <protection locked="0"/>
    </xf>
    <xf numFmtId="0" fontId="14" fillId="0" borderId="89" xfId="2" applyNumberFormat="1" applyFont="1" applyFill="1" applyBorder="1" applyAlignment="1" applyProtection="1">
      <alignment horizontal="left" vertical="center"/>
      <protection locked="0"/>
    </xf>
    <xf numFmtId="0" fontId="3" fillId="0" borderId="73" xfId="1" quotePrefix="1" applyFont="1" applyBorder="1" applyAlignment="1" applyProtection="1">
      <alignment horizontal="left" vertical="center"/>
      <protection locked="0"/>
    </xf>
    <xf numFmtId="0" fontId="3" fillId="0" borderId="71" xfId="1" quotePrefix="1" applyFont="1" applyBorder="1" applyAlignment="1" applyProtection="1">
      <alignment horizontal="left" vertical="center"/>
      <protection locked="0"/>
    </xf>
    <xf numFmtId="0" fontId="20" fillId="7" borderId="14" xfId="0" applyFont="1" applyFill="1" applyBorder="1" applyAlignment="1" applyProtection="1">
      <alignment horizontal="center" vertical="center"/>
    </xf>
    <xf numFmtId="0" fontId="20" fillId="7" borderId="15" xfId="0" applyNumberFormat="1" applyFont="1" applyFill="1" applyBorder="1" applyAlignment="1" applyProtection="1">
      <alignment horizontal="left" vertical="center" wrapText="1"/>
    </xf>
    <xf numFmtId="1" fontId="20" fillId="7" borderId="16" xfId="0" applyNumberFormat="1" applyFont="1" applyFill="1" applyBorder="1" applyAlignment="1" applyProtection="1">
      <alignment horizontal="center" vertical="center"/>
    </xf>
    <xf numFmtId="1" fontId="20" fillId="7" borderId="17" xfId="0" applyNumberFormat="1" applyFont="1" applyFill="1" applyBorder="1" applyAlignment="1" applyProtection="1">
      <alignment horizontal="center" vertical="center"/>
    </xf>
    <xf numFmtId="1" fontId="20" fillId="7" borderId="18" xfId="0" applyNumberFormat="1" applyFont="1" applyFill="1" applyBorder="1" applyAlignment="1" applyProtection="1">
      <alignment horizontal="center" vertical="center"/>
    </xf>
    <xf numFmtId="1" fontId="20" fillId="7" borderId="19" xfId="0" applyNumberFormat="1" applyFont="1" applyFill="1" applyBorder="1" applyAlignment="1" applyProtection="1">
      <alignment horizontal="center" vertical="center"/>
    </xf>
    <xf numFmtId="0" fontId="20" fillId="7" borderId="0" xfId="0" applyFont="1" applyFill="1" applyAlignment="1" applyProtection="1">
      <alignment horizontal="center" vertical="center"/>
    </xf>
    <xf numFmtId="0" fontId="1" fillId="7" borderId="3" xfId="0" applyFont="1" applyFill="1" applyBorder="1" applyAlignment="1" applyProtection="1">
      <alignment horizontal="center" textRotation="90" wrapText="1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5" xfId="0" applyFont="1" applyFill="1" applyBorder="1" applyAlignment="1" applyProtection="1">
      <alignment horizontal="center" textRotation="90" wrapText="1"/>
    </xf>
  </cellXfs>
  <cellStyles count="4">
    <cellStyle name="Lien hypertexte" xfId="2" builtinId="8"/>
    <cellStyle name="Lien hypertexte 2" xfId="3"/>
    <cellStyle name="Normal" xfId="0" builtinId="0"/>
    <cellStyle name="Normal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9" Type="http://schemas.openxmlformats.org/officeDocument/2006/relationships/worksheet" Target="worksheets/sheet39.xml"/><Relationship Id="rId7" Type="http://schemas.openxmlformats.org/officeDocument/2006/relationships/worksheet" Target="worksheets/sheet7.xml"/><Relationship Id="rId43" Type="http://schemas.openxmlformats.org/officeDocument/2006/relationships/worksheet" Target="worksheets/sheet43.xml"/><Relationship Id="rId25" Type="http://schemas.openxmlformats.org/officeDocument/2006/relationships/worksheet" Target="worksheets/sheet25.xml"/><Relationship Id="rId10" Type="http://schemas.openxmlformats.org/officeDocument/2006/relationships/worksheet" Target="worksheets/sheet10.xml"/><Relationship Id="rId50" Type="http://schemas.openxmlformats.org/officeDocument/2006/relationships/calcChain" Target="calcChain.xml"/><Relationship Id="rId17" Type="http://schemas.openxmlformats.org/officeDocument/2006/relationships/worksheet" Target="worksheets/sheet17.xml"/><Relationship Id="rId9" Type="http://schemas.openxmlformats.org/officeDocument/2006/relationships/worksheet" Target="worksheets/sheet9.xml"/><Relationship Id="rId18" Type="http://schemas.openxmlformats.org/officeDocument/2006/relationships/worksheet" Target="worksheets/sheet18.xml"/><Relationship Id="rId27" Type="http://schemas.openxmlformats.org/officeDocument/2006/relationships/worksheet" Target="worksheets/sheet27.xml"/><Relationship Id="rId14" Type="http://schemas.openxmlformats.org/officeDocument/2006/relationships/worksheet" Target="worksheets/sheet14.xml"/><Relationship Id="rId4" Type="http://schemas.openxmlformats.org/officeDocument/2006/relationships/worksheet" Target="worksheets/sheet4.xml"/><Relationship Id="rId28" Type="http://schemas.openxmlformats.org/officeDocument/2006/relationships/worksheet" Target="worksheets/sheet28.xml"/><Relationship Id="rId45" Type="http://schemas.openxmlformats.org/officeDocument/2006/relationships/worksheet" Target="worksheets/sheet45.xml"/><Relationship Id="rId42" Type="http://schemas.openxmlformats.org/officeDocument/2006/relationships/worksheet" Target="worksheets/sheet42.xml"/><Relationship Id="rId6" Type="http://schemas.openxmlformats.org/officeDocument/2006/relationships/worksheet" Target="worksheets/sheet6.xml"/><Relationship Id="rId49" Type="http://schemas.openxmlformats.org/officeDocument/2006/relationships/sharedStrings" Target="sharedStrings.xml"/><Relationship Id="rId44" Type="http://schemas.openxmlformats.org/officeDocument/2006/relationships/worksheet" Target="worksheets/sheet44.xml"/><Relationship Id="rId19" Type="http://schemas.openxmlformats.org/officeDocument/2006/relationships/worksheet" Target="worksheets/sheet19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46" Type="http://schemas.openxmlformats.org/officeDocument/2006/relationships/externalLink" Target="externalLinks/externalLink1.xml"/><Relationship Id="rId35" Type="http://schemas.openxmlformats.org/officeDocument/2006/relationships/worksheet" Target="worksheets/sheet35.xml"/><Relationship Id="rId31" Type="http://schemas.openxmlformats.org/officeDocument/2006/relationships/worksheet" Target="worksheets/sheet31.xml"/><Relationship Id="rId34" Type="http://schemas.openxmlformats.org/officeDocument/2006/relationships/worksheet" Target="worksheets/sheet34.xml"/><Relationship Id="rId40" Type="http://schemas.openxmlformats.org/officeDocument/2006/relationships/worksheet" Target="worksheets/sheet40.xml"/><Relationship Id="rId36" Type="http://schemas.openxmlformats.org/officeDocument/2006/relationships/worksheet" Target="worksheets/sheet36.xml"/><Relationship Id="rId1" Type="http://schemas.openxmlformats.org/officeDocument/2006/relationships/worksheet" Target="worksheets/sheet1.xml"/><Relationship Id="rId24" Type="http://schemas.openxmlformats.org/officeDocument/2006/relationships/worksheet" Target="worksheets/sheet24.xml"/><Relationship Id="rId47" Type="http://schemas.openxmlformats.org/officeDocument/2006/relationships/theme" Target="theme/theme1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12" Type="http://schemas.openxmlformats.org/officeDocument/2006/relationships/worksheet" Target="worksheets/sheet12.xml"/><Relationship Id="rId3" Type="http://schemas.openxmlformats.org/officeDocument/2006/relationships/worksheet" Target="worksheets/sheet3.xml"/><Relationship Id="rId23" Type="http://schemas.openxmlformats.org/officeDocument/2006/relationships/worksheet" Target="worksheets/sheet23.xml"/><Relationship Id="rId26" Type="http://schemas.openxmlformats.org/officeDocument/2006/relationships/worksheet" Target="worksheets/sheet26.xml"/><Relationship Id="rId30" Type="http://schemas.openxmlformats.org/officeDocument/2006/relationships/worksheet" Target="worksheets/sheet30.xml"/><Relationship Id="rId11" Type="http://schemas.openxmlformats.org/officeDocument/2006/relationships/worksheet" Target="worksheets/sheet11.xml"/><Relationship Id="rId29" Type="http://schemas.openxmlformats.org/officeDocument/2006/relationships/worksheet" Target="worksheets/sheet29.xml"/><Relationship Id="rId16" Type="http://schemas.openxmlformats.org/officeDocument/2006/relationships/worksheet" Target="worksheets/sheet16.xml"/><Relationship Id="rId33" Type="http://schemas.openxmlformats.org/officeDocument/2006/relationships/worksheet" Target="worksheets/sheet33.xml"/><Relationship Id="rId41" Type="http://schemas.openxmlformats.org/officeDocument/2006/relationships/worksheet" Target="worksheets/sheet4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tilisateur/Mes%20documents/Acad&#233;mie/Etat%20des%20fili&#232;res/Etats%20Effectifs%20STI/Etat%20STI%20Ac-Lille%20en%202010-2011%20V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T publics"/>
      <sheetName val="LT privés"/>
      <sheetName val="Effectifs"/>
      <sheetName val="Baggio"/>
      <sheetName val="Beaupré"/>
      <sheetName val="Béhal"/>
      <sheetName val="Branly"/>
      <sheetName val="CarnotA"/>
      <sheetName val="Châtelet"/>
      <sheetName val="Claudel"/>
      <sheetName val="Colbert"/>
      <sheetName val="Couteaux"/>
      <sheetName val="CarnotB"/>
      <sheetName val="Darras"/>
      <sheetName val="Duez"/>
      <sheetName val="Eiffel"/>
      <sheetName val="ESAAT"/>
      <sheetName val="Europe"/>
      <sheetName val="Flandres"/>
      <sheetName val="Forest"/>
      <sheetName val="Hainaut"/>
      <sheetName val="Jacquard"/>
      <sheetName val="Kastler"/>
      <sheetName val="Labbé"/>
      <sheetName val="Malraux"/>
      <sheetName val="Pascal"/>
      <sheetName val="Pasteur"/>
      <sheetName val="PaysDeCondé"/>
      <sheetName val="Prouvé"/>
      <sheetName val="Rostand"/>
      <sheetName val="Sévigné"/>
      <sheetName val="Vinci"/>
      <sheetName val="Woillez"/>
      <sheetName val="Baudimont"/>
      <sheetName val="Dampierre"/>
      <sheetName val="Deforest"/>
      <sheetName val="EPID"/>
      <sheetName val="EPIL"/>
      <sheetName val="LaMalassise"/>
      <sheetName val="Legrand"/>
      <sheetName val="LICP"/>
      <sheetName val="Ozanam"/>
      <sheetName val="StJosephH"/>
      <sheetName val="StJosephS"/>
      <sheetName val="StLouis"/>
      <sheetName val="StLuc"/>
      <sheetName val="StRémi"/>
      <sheetName val="Feuil1"/>
    </sheetNames>
    <sheetDataSet>
      <sheetData sheetId="0"/>
      <sheetData sheetId="1"/>
      <sheetData sheetId="2"/>
      <sheetData sheetId="3">
        <row r="1">
          <cell r="C1" t="str">
            <v>LYCEE  CESAR BAGGIO</v>
          </cell>
        </row>
        <row r="2">
          <cell r="C2" t="str">
            <v>Boulevard  d'alsace</v>
          </cell>
          <cell r="H2">
            <v>0</v>
          </cell>
        </row>
        <row r="3">
          <cell r="C3" t="str">
            <v>LILLE</v>
          </cell>
          <cell r="H3">
            <v>0</v>
          </cell>
        </row>
        <row r="4">
          <cell r="C4">
            <v>320886788</v>
          </cell>
          <cell r="G4">
            <v>320886217</v>
          </cell>
        </row>
        <row r="5">
          <cell r="C5" t="str">
            <v>ce0590121l@ac-lille.fr</v>
          </cell>
        </row>
        <row r="6">
          <cell r="C6" t="str">
            <v>HERTAULT JEAN-MARC</v>
          </cell>
        </row>
        <row r="7">
          <cell r="C7" t="str">
            <v>CHRISTINE SAGNIER</v>
          </cell>
        </row>
        <row r="8">
          <cell r="C8">
            <v>320886773</v>
          </cell>
          <cell r="G8">
            <v>320886464</v>
          </cell>
        </row>
        <row r="9">
          <cell r="C9" t="str">
            <v>jean-marc.hertault@ac-lille.fr</v>
          </cell>
        </row>
        <row r="10">
          <cell r="C10">
            <v>603014642</v>
          </cell>
        </row>
      </sheetData>
      <sheetData sheetId="4">
        <row r="1">
          <cell r="C1" t="str">
            <v>Lycée BEAUPRE</v>
          </cell>
        </row>
        <row r="2">
          <cell r="C2" t="str">
            <v>Avenue de Beaupré</v>
          </cell>
          <cell r="H2">
            <v>79</v>
          </cell>
        </row>
        <row r="3">
          <cell r="C3" t="str">
            <v>HAUBOURDIN</v>
          </cell>
          <cell r="H3">
            <v>59481</v>
          </cell>
        </row>
        <row r="4">
          <cell r="C4" t="str">
            <v>03 20 07 22 55</v>
          </cell>
          <cell r="G4" t="str">
            <v>03 20 07 42 88</v>
          </cell>
        </row>
        <row r="5">
          <cell r="C5" t="str">
            <v>ce.059009f@ac-lille.fr</v>
          </cell>
        </row>
        <row r="6">
          <cell r="C6" t="str">
            <v>Pascal HAMANN</v>
          </cell>
        </row>
        <row r="7">
          <cell r="C7" t="str">
            <v>Claude FRANCOIS</v>
          </cell>
        </row>
        <row r="8">
          <cell r="C8" t="str">
            <v>03 20 07 84 99</v>
          </cell>
          <cell r="G8" t="str">
            <v>03 20 50 80 93</v>
          </cell>
        </row>
        <row r="9">
          <cell r="C9" t="str">
            <v>pascal.hamann@ac-lille.fr</v>
          </cell>
        </row>
        <row r="10">
          <cell r="C10" t="str">
            <v>06 74 04 16 01</v>
          </cell>
        </row>
      </sheetData>
      <sheetData sheetId="5">
        <row r="1">
          <cell r="C1" t="str">
            <v>LGT AUGUSTE BEHAL</v>
          </cell>
        </row>
        <row r="2">
          <cell r="C2" t="str">
            <v>6, rue Paul Eluard</v>
          </cell>
          <cell r="H2">
            <v>0</v>
          </cell>
        </row>
        <row r="3">
          <cell r="C3" t="str">
            <v>LENS</v>
          </cell>
          <cell r="H3">
            <v>62300</v>
          </cell>
        </row>
        <row r="4">
          <cell r="C4">
            <v>321142114</v>
          </cell>
          <cell r="G4">
            <v>321434119</v>
          </cell>
        </row>
        <row r="5">
          <cell r="C5" t="str">
            <v>ce.0620109g@ac-lille.fr</v>
          </cell>
        </row>
        <row r="6">
          <cell r="C6" t="str">
            <v>FUDALA Simon</v>
          </cell>
        </row>
        <row r="7">
          <cell r="C7" t="str">
            <v>ALEXANDRE Véronique</v>
          </cell>
        </row>
        <row r="8">
          <cell r="C8">
            <v>321142105</v>
          </cell>
          <cell r="G8">
            <v>321431915</v>
          </cell>
        </row>
        <row r="9">
          <cell r="C9" t="str">
            <v>simon.fudala@wanadoo.fr</v>
          </cell>
        </row>
        <row r="10">
          <cell r="C10">
            <v>685657118</v>
          </cell>
        </row>
      </sheetData>
      <sheetData sheetId="6">
        <row r="1">
          <cell r="C1" t="str">
            <v>Lycée Branly</v>
          </cell>
        </row>
        <row r="2">
          <cell r="C2" t="str">
            <v>2 rue porte Gayole</v>
          </cell>
          <cell r="H2">
            <v>779</v>
          </cell>
        </row>
        <row r="3">
          <cell r="C3" t="str">
            <v>BOULOGNE-SUR-MER</v>
          </cell>
          <cell r="H3">
            <v>62321</v>
          </cell>
        </row>
        <row r="4">
          <cell r="C4">
            <v>321996800</v>
          </cell>
          <cell r="G4">
            <v>0</v>
          </cell>
        </row>
        <row r="5">
          <cell r="C5">
            <v>0</v>
          </cell>
        </row>
        <row r="6">
          <cell r="C6" t="str">
            <v>Korbas Alexandre</v>
          </cell>
        </row>
        <row r="7">
          <cell r="C7" t="str">
            <v>Lefebvre Véronique</v>
          </cell>
        </row>
        <row r="8">
          <cell r="C8">
            <v>321996874</v>
          </cell>
          <cell r="G8">
            <v>321996880</v>
          </cell>
        </row>
        <row r="9">
          <cell r="C9" t="str">
            <v>alexandre.korbas@ac-lille.fr</v>
          </cell>
        </row>
        <row r="10">
          <cell r="C10">
            <v>623111149</v>
          </cell>
        </row>
      </sheetData>
      <sheetData sheetId="7">
        <row r="1">
          <cell r="C1" t="str">
            <v xml:space="preserve">LYCEE LAZARE CARNOT </v>
          </cell>
        </row>
        <row r="2">
          <cell r="C2" t="str">
            <v>21 Boulevard Carnot</v>
          </cell>
          <cell r="H2">
            <v>918</v>
          </cell>
        </row>
        <row r="3">
          <cell r="C3" t="str">
            <v>ARRAS</v>
          </cell>
          <cell r="H3">
            <v>62022</v>
          </cell>
        </row>
        <row r="4">
          <cell r="C4" t="str">
            <v>03.21.71.04.03</v>
          </cell>
          <cell r="G4" t="str">
            <v>03.21.71.52.00</v>
          </cell>
        </row>
        <row r="5">
          <cell r="C5" t="str">
            <v>ce.0620008x@ac-lille.fr</v>
          </cell>
        </row>
        <row r="6">
          <cell r="C6" t="str">
            <v>MICHAUX Didier</v>
          </cell>
        </row>
        <row r="7">
          <cell r="C7" t="str">
            <v>VASSEUR Philippe</v>
          </cell>
        </row>
        <row r="8">
          <cell r="C8" t="str">
            <v>03.21.71.18.51</v>
          </cell>
          <cell r="G8" t="str">
            <v>03.21.71.52.00</v>
          </cell>
        </row>
        <row r="9">
          <cell r="C9" t="str">
            <v>didier.michaux@ac-lille.fr</v>
          </cell>
        </row>
        <row r="10">
          <cell r="C10" t="str">
            <v>06.80.20.94.86</v>
          </cell>
        </row>
      </sheetData>
      <sheetData sheetId="8">
        <row r="1">
          <cell r="C1" t="str">
            <v>LYCEE ALBERT CHATELET</v>
          </cell>
        </row>
        <row r="2">
          <cell r="C2" t="str">
            <v>Rue Cassin</v>
          </cell>
          <cell r="H2">
            <v>70050</v>
          </cell>
        </row>
        <row r="3">
          <cell r="C3" t="str">
            <v>SAINT POL SUR TERNOISE</v>
          </cell>
          <cell r="H3">
            <v>62165</v>
          </cell>
        </row>
        <row r="4">
          <cell r="C4">
            <v>321035900</v>
          </cell>
          <cell r="G4">
            <v>321035902</v>
          </cell>
        </row>
        <row r="5">
          <cell r="C5" t="str">
            <v>ce.0620166u@ac-lille.fr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</v>
          </cell>
          <cell r="G8">
            <v>0</v>
          </cell>
        </row>
        <row r="9">
          <cell r="C9">
            <v>0</v>
          </cell>
        </row>
        <row r="10">
          <cell r="C10">
            <v>0</v>
          </cell>
        </row>
      </sheetData>
      <sheetData sheetId="9">
        <row r="1">
          <cell r="C1" t="str">
            <v>LYCEE CAMILLE CLAUDEL</v>
          </cell>
        </row>
        <row r="2">
          <cell r="C2" t="str">
            <v>1 rue Paul Lafargue</v>
          </cell>
          <cell r="H2">
            <v>70082</v>
          </cell>
        </row>
        <row r="3">
          <cell r="C3" t="str">
            <v>FOURMIES CEDEX</v>
          </cell>
          <cell r="H3">
            <v>59613</v>
          </cell>
        </row>
        <row r="4">
          <cell r="C4" t="str">
            <v>03.27.56.42.00</v>
          </cell>
          <cell r="G4" t="str">
            <v>03.27.59.42.04</v>
          </cell>
        </row>
        <row r="5">
          <cell r="C5" t="str">
            <v>ce.0590083v@ac-lille.fr</v>
          </cell>
        </row>
        <row r="6">
          <cell r="C6" t="str">
            <v>CAUSSE Yves</v>
          </cell>
        </row>
        <row r="7">
          <cell r="C7" t="str">
            <v>HUBINET Audrey</v>
          </cell>
        </row>
        <row r="8">
          <cell r="C8" t="str">
            <v>03.27.56.42.50</v>
          </cell>
          <cell r="G8" t="str">
            <v>03.27.56.42.71</v>
          </cell>
        </row>
        <row r="9">
          <cell r="C9" t="str">
            <v>yves.causse@ac-lille.fr</v>
          </cell>
        </row>
        <row r="10">
          <cell r="C10" t="str">
            <v>06.88.10.10.81</v>
          </cell>
        </row>
      </sheetData>
      <sheetData sheetId="10">
        <row r="1">
          <cell r="C1" t="str">
            <v>Lycée COLBERT TOURCOING</v>
          </cell>
        </row>
        <row r="2">
          <cell r="C2" t="str">
            <v>2 parvis COLBERT</v>
          </cell>
          <cell r="H2" t="str">
            <v>BP 620</v>
          </cell>
        </row>
        <row r="3">
          <cell r="C3" t="str">
            <v>TOURCOING</v>
          </cell>
          <cell r="H3">
            <v>59208</v>
          </cell>
        </row>
        <row r="4">
          <cell r="C4">
            <v>320761200</v>
          </cell>
          <cell r="G4">
            <v>320761212</v>
          </cell>
        </row>
        <row r="5">
          <cell r="C5" t="str">
            <v>CE.59E-Tourcoing-Lgt-Colbert-0590214M [ce.0590214m@ac-lille.fr]</v>
          </cell>
        </row>
        <row r="6">
          <cell r="C6" t="str">
            <v>DAVID Eric</v>
          </cell>
        </row>
        <row r="7">
          <cell r="C7" t="str">
            <v>VIEIRA Manuel</v>
          </cell>
        </row>
        <row r="8">
          <cell r="C8">
            <v>320761240</v>
          </cell>
          <cell r="G8">
            <v>320761209</v>
          </cell>
        </row>
        <row r="9">
          <cell r="C9" t="str">
            <v>eric.david@ac-lille.fr</v>
          </cell>
        </row>
        <row r="10">
          <cell r="C10">
            <v>0</v>
          </cell>
        </row>
      </sheetData>
      <sheetData sheetId="11">
        <row r="1">
          <cell r="C1" t="str">
            <v>LYCEE ERNEST COUTEAUX</v>
          </cell>
        </row>
        <row r="2">
          <cell r="C2" t="str">
            <v>37 AVENUE DU COLLEGE</v>
          </cell>
          <cell r="H2" t="str">
            <v>BP229</v>
          </cell>
        </row>
        <row r="3">
          <cell r="C3" t="str">
            <v>SAINT AMAND LES EAUX</v>
          </cell>
          <cell r="H3">
            <v>59734</v>
          </cell>
        </row>
        <row r="4">
          <cell r="C4" t="str">
            <v>03 27 27 86 87</v>
          </cell>
          <cell r="G4" t="str">
            <v>03 27 48 77 31</v>
          </cell>
        </row>
        <row r="5">
          <cell r="C5" t="str">
            <v>ce,0590192n@ac-lille,fr</v>
          </cell>
        </row>
        <row r="6">
          <cell r="C6" t="str">
            <v>LOONIS Régis</v>
          </cell>
        </row>
        <row r="7">
          <cell r="C7">
            <v>0</v>
          </cell>
        </row>
        <row r="8">
          <cell r="C8" t="str">
            <v>03 27 27 76 27</v>
          </cell>
          <cell r="G8" t="str">
            <v>03 27 27 76 25</v>
          </cell>
        </row>
        <row r="9">
          <cell r="C9" t="str">
            <v>ct,0590192n@ac-lille,fr</v>
          </cell>
        </row>
        <row r="10">
          <cell r="C10">
            <v>0</v>
          </cell>
        </row>
      </sheetData>
      <sheetData sheetId="12">
        <row r="1">
          <cell r="C1" t="str">
            <v>lycée Carnot</v>
          </cell>
        </row>
        <row r="2">
          <cell r="C2" t="str">
            <v>rue A.Leroy</v>
          </cell>
          <cell r="H2">
            <v>50</v>
          </cell>
        </row>
        <row r="3">
          <cell r="C3" t="str">
            <v>BRUAY-LA-BUISSIERE</v>
          </cell>
          <cell r="H3">
            <v>62700</v>
          </cell>
        </row>
        <row r="4">
          <cell r="C4">
            <v>321646500</v>
          </cell>
          <cell r="G4">
            <v>321646503</v>
          </cell>
        </row>
        <row r="5">
          <cell r="C5" t="str">
            <v>ce.0620056z@ac-lille.fr</v>
          </cell>
        </row>
        <row r="6">
          <cell r="C6" t="str">
            <v>Delplace Virginie</v>
          </cell>
        </row>
        <row r="7">
          <cell r="C7">
            <v>0</v>
          </cell>
        </row>
        <row r="8">
          <cell r="C8">
            <v>321646516</v>
          </cell>
          <cell r="G8">
            <v>321646502</v>
          </cell>
        </row>
        <row r="9">
          <cell r="C9" t="str">
            <v>virginie.delplace@ac-lille.fr</v>
          </cell>
        </row>
        <row r="10">
          <cell r="C10" t="str">
            <v>06-79-67-27-65</v>
          </cell>
        </row>
      </sheetData>
      <sheetData sheetId="13">
        <row r="1">
          <cell r="C1" t="str">
            <v>Lycée Henri DARRAS</v>
          </cell>
        </row>
        <row r="2">
          <cell r="C2" t="str">
            <v>Chemin des Manufactures</v>
          </cell>
          <cell r="H2">
            <v>134</v>
          </cell>
        </row>
        <row r="3">
          <cell r="C3" t="str">
            <v>LIEVIN</v>
          </cell>
          <cell r="H3">
            <v>62803</v>
          </cell>
        </row>
        <row r="4">
          <cell r="C4">
            <v>321726565</v>
          </cell>
          <cell r="G4">
            <v>321726565</v>
          </cell>
        </row>
        <row r="5">
          <cell r="C5" t="str">
            <v>CE;0620113L@ac-lille.fr</v>
          </cell>
        </row>
        <row r="6">
          <cell r="C6" t="str">
            <v>FAUQUET Richard</v>
          </cell>
        </row>
        <row r="7">
          <cell r="C7">
            <v>0</v>
          </cell>
        </row>
        <row r="8">
          <cell r="C8">
            <v>321726576</v>
          </cell>
          <cell r="G8">
            <v>321726537</v>
          </cell>
        </row>
        <row r="9">
          <cell r="C9" t="str">
            <v>richard.fauquet@ac-lille.fr</v>
          </cell>
        </row>
        <row r="10">
          <cell r="C10">
            <v>667924198</v>
          </cell>
        </row>
      </sheetData>
      <sheetData sheetId="14">
        <row r="1">
          <cell r="C1" t="str">
            <v>Paul DUEZ</v>
          </cell>
        </row>
        <row r="2">
          <cell r="C2" t="str">
            <v>1 bvd P. Bezin</v>
          </cell>
          <cell r="H2">
            <v>399</v>
          </cell>
        </row>
        <row r="3">
          <cell r="C3" t="str">
            <v>CAMBRAI</v>
          </cell>
          <cell r="H3">
            <v>59407</v>
          </cell>
        </row>
        <row r="4">
          <cell r="C4" t="str">
            <v>03 27 730 730</v>
          </cell>
          <cell r="G4" t="str">
            <v>03 27 730 738</v>
          </cell>
        </row>
        <row r="5">
          <cell r="C5" t="str">
            <v>ce.0590034s@ac-lille.fr</v>
          </cell>
        </row>
        <row r="6">
          <cell r="C6" t="str">
            <v>RICHARD Guy</v>
          </cell>
        </row>
        <row r="7">
          <cell r="C7" t="str">
            <v>LAUDE isabelle</v>
          </cell>
        </row>
        <row r="8">
          <cell r="C8" t="str">
            <v>03 27 730 722</v>
          </cell>
          <cell r="G8" t="str">
            <v>03 27 730 734</v>
          </cell>
        </row>
        <row r="9">
          <cell r="C9" t="str">
            <v>guy2.richard@ac-lille.fr</v>
          </cell>
        </row>
        <row r="10">
          <cell r="C10" t="str">
            <v>06 82 44 12 47</v>
          </cell>
        </row>
      </sheetData>
      <sheetData sheetId="15">
        <row r="1">
          <cell r="C1" t="str">
            <v>Lycée Gustave Eiffel</v>
          </cell>
        </row>
        <row r="2">
          <cell r="C2" t="str">
            <v>96, rue Jules Lebleu</v>
          </cell>
          <cell r="H2">
            <v>111</v>
          </cell>
        </row>
        <row r="3">
          <cell r="C3" t="str">
            <v>ARMENTIERES</v>
          </cell>
          <cell r="H3">
            <v>59427</v>
          </cell>
        </row>
        <row r="4">
          <cell r="C4">
            <v>320484343</v>
          </cell>
          <cell r="G4">
            <v>320484308</v>
          </cell>
        </row>
        <row r="5">
          <cell r="C5" t="str">
            <v>ce,0590011s@ac-lille.fr</v>
          </cell>
        </row>
        <row r="6">
          <cell r="C6" t="str">
            <v>BECQUET André-Pierre</v>
          </cell>
        </row>
        <row r="7">
          <cell r="C7" t="str">
            <v>DOCOCHE Didier</v>
          </cell>
        </row>
        <row r="8">
          <cell r="C8">
            <v>320484351</v>
          </cell>
          <cell r="G8">
            <v>320484352</v>
          </cell>
        </row>
        <row r="9">
          <cell r="C9" t="str">
            <v>andre-pierre.becquet@ac-lille.fr</v>
          </cell>
        </row>
        <row r="10">
          <cell r="C10">
            <v>676893968</v>
          </cell>
        </row>
      </sheetData>
      <sheetData sheetId="16">
        <row r="1">
          <cell r="C1" t="str">
            <v>ESAAT</v>
          </cell>
        </row>
        <row r="2">
          <cell r="C2" t="str">
            <v>539 av des Nations Unies</v>
          </cell>
          <cell r="H2">
            <v>0</v>
          </cell>
        </row>
        <row r="3">
          <cell r="C3" t="str">
            <v>ROUBAIX</v>
          </cell>
          <cell r="H3">
            <v>59100</v>
          </cell>
        </row>
        <row r="4">
          <cell r="C4">
            <v>320242777</v>
          </cell>
          <cell r="G4">
            <v>0</v>
          </cell>
        </row>
        <row r="5">
          <cell r="C5">
            <v>0</v>
          </cell>
        </row>
        <row r="6">
          <cell r="C6" t="str">
            <v>MARRIS, Vincent</v>
          </cell>
        </row>
        <row r="7">
          <cell r="C7" t="str">
            <v>KALKSTEEN, Amandine</v>
          </cell>
        </row>
        <row r="8">
          <cell r="C8" t="str">
            <v>03.20.24.55.69</v>
          </cell>
          <cell r="G8" t="str">
            <v>03.20.26.12.29</v>
          </cell>
        </row>
        <row r="9">
          <cell r="C9" t="str">
            <v>ct,0594391c@ac-lille.fr</v>
          </cell>
        </row>
        <row r="10">
          <cell r="C10" t="str">
            <v>06.65.53.70.28</v>
          </cell>
        </row>
      </sheetData>
      <sheetData sheetId="17">
        <row r="1">
          <cell r="C1" t="str">
            <v>Lyce de l'EUROPE</v>
          </cell>
        </row>
        <row r="2">
          <cell r="C2" t="str">
            <v>Rue du Banc Vert</v>
          </cell>
          <cell r="H2">
            <v>58</v>
          </cell>
        </row>
        <row r="3">
          <cell r="C3" t="str">
            <v>DUNKERQUE</v>
          </cell>
          <cell r="H3">
            <v>59640</v>
          </cell>
        </row>
        <row r="4">
          <cell r="C4" t="str">
            <v>03 28 58 72 10</v>
          </cell>
          <cell r="G4" t="str">
            <v>30 28 58 72 49</v>
          </cell>
        </row>
        <row r="5">
          <cell r="C5" t="str">
            <v>ce</v>
          </cell>
        </row>
        <row r="6">
          <cell r="C6" t="str">
            <v>DARCOURT Jean Luc</v>
          </cell>
        </row>
        <row r="7">
          <cell r="C7" t="str">
            <v>LEURS Beatrice</v>
          </cell>
        </row>
        <row r="8">
          <cell r="C8" t="str">
            <v>03 28 58 72 20</v>
          </cell>
          <cell r="G8" t="str">
            <v>03 28 58 72 48</v>
          </cell>
        </row>
        <row r="9">
          <cell r="C9" t="str">
            <v>jean-luc.darcourt@ac-lille.fr</v>
          </cell>
        </row>
        <row r="10">
          <cell r="C10" t="str">
            <v>06 03 78 04 53</v>
          </cell>
        </row>
      </sheetData>
      <sheetData sheetId="18">
        <row r="1">
          <cell r="C1" t="str">
            <v>Lycée des Flandres</v>
          </cell>
        </row>
        <row r="2">
          <cell r="C2" t="str">
            <v>2 avenue des flandres</v>
          </cell>
          <cell r="H2">
            <v>0</v>
          </cell>
        </row>
        <row r="3">
          <cell r="C3" t="str">
            <v>HAZEBROUCK</v>
          </cell>
          <cell r="H3">
            <v>59522</v>
          </cell>
        </row>
        <row r="4">
          <cell r="C4" t="str">
            <v>03.28.43.76.76</v>
          </cell>
          <cell r="G4" t="str">
            <v>03.28.43.76.99</v>
          </cell>
        </row>
        <row r="5">
          <cell r="C5" t="str">
            <v>ce.0590101p@ac-lille.fr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</v>
          </cell>
          <cell r="G8">
            <v>0</v>
          </cell>
        </row>
        <row r="9">
          <cell r="C9">
            <v>0</v>
          </cell>
        </row>
        <row r="10">
          <cell r="C10">
            <v>0</v>
          </cell>
        </row>
      </sheetData>
      <sheetData sheetId="19">
        <row r="1">
          <cell r="C1" t="str">
            <v>Lycée Pierre FOREST</v>
          </cell>
        </row>
        <row r="2">
          <cell r="C2" t="str">
            <v>Bd Charles de Gaulle</v>
          </cell>
          <cell r="H2">
            <v>30599</v>
          </cell>
        </row>
        <row r="3">
          <cell r="C3" t="str">
            <v>MAUBEUGE</v>
          </cell>
          <cell r="H3">
            <v>59607</v>
          </cell>
        </row>
        <row r="4">
          <cell r="C4" t="str">
            <v>03 27 53 03 53</v>
          </cell>
          <cell r="G4" t="str">
            <v>03 27 53 03 59</v>
          </cell>
        </row>
        <row r="5">
          <cell r="C5" t="str">
            <v>ce.0590149s@ac-lille.fr</v>
          </cell>
        </row>
        <row r="6">
          <cell r="C6" t="str">
            <v>FORT, Olivier</v>
          </cell>
        </row>
        <row r="7">
          <cell r="C7" t="str">
            <v>VACHAUDEZ, Chantal</v>
          </cell>
        </row>
        <row r="8">
          <cell r="C8" t="str">
            <v>03 27 53 03 63</v>
          </cell>
          <cell r="G8" t="str">
            <v>03 28 53 03 69</v>
          </cell>
        </row>
        <row r="9">
          <cell r="C9" t="str">
            <v>olivier.fort@ac-lille.fr</v>
          </cell>
        </row>
        <row r="10">
          <cell r="C10" t="str">
            <v>06 50 37 33 12</v>
          </cell>
        </row>
      </sheetData>
      <sheetData sheetId="20">
        <row r="1">
          <cell r="C1" t="str">
            <v>LYCEE DU HAINAUT</v>
          </cell>
        </row>
        <row r="2">
          <cell r="C2" t="str">
            <v>1 AVENUE VILLARS</v>
          </cell>
          <cell r="H2" t="str">
            <v>BP 475</v>
          </cell>
        </row>
        <row r="3">
          <cell r="C3" t="str">
            <v>VALENCIENNES Cedex</v>
          </cell>
          <cell r="H3">
            <v>59322</v>
          </cell>
        </row>
        <row r="4">
          <cell r="C4" t="str">
            <v>03 27 22 95 95</v>
          </cell>
          <cell r="G4" t="str">
            <v>03 27 22 95 88</v>
          </cell>
        </row>
        <row r="5">
          <cell r="C5">
            <v>0</v>
          </cell>
        </row>
        <row r="6">
          <cell r="C6" t="str">
            <v>PRUNIER Bernard</v>
          </cell>
        </row>
        <row r="7">
          <cell r="C7" t="str">
            <v>SCHAMBERT Catherine</v>
          </cell>
        </row>
        <row r="8">
          <cell r="C8" t="str">
            <v>03 27 22 95 62</v>
          </cell>
          <cell r="G8" t="str">
            <v>03 27 22 95 86</v>
          </cell>
        </row>
        <row r="9">
          <cell r="C9" t="str">
            <v>bernard.prunier@ac-lille.fr            bprunier@lycee-hainaut.net</v>
          </cell>
        </row>
        <row r="10">
          <cell r="C10" t="str">
            <v>06 86 81 79 76</v>
          </cell>
        </row>
      </sheetData>
      <sheetData sheetId="21">
        <row r="1">
          <cell r="C1" t="str">
            <v>Lycée J.M. JACQUARD</v>
          </cell>
        </row>
        <row r="2">
          <cell r="C2" t="str">
            <v>2 Avenue Jean Moulin</v>
          </cell>
          <cell r="H2">
            <v>90207</v>
          </cell>
        </row>
        <row r="3">
          <cell r="C3" t="str">
            <v>CAUDRY</v>
          </cell>
          <cell r="H3">
            <v>59544</v>
          </cell>
        </row>
        <row r="4">
          <cell r="C4" t="str">
            <v>03.27.76.53.00</v>
          </cell>
          <cell r="G4" t="str">
            <v>03.27.76.53.04</v>
          </cell>
        </row>
        <row r="5">
          <cell r="C5" t="str">
            <v>ce,0590045d@ac-lille.fr</v>
          </cell>
        </row>
        <row r="6">
          <cell r="C6" t="str">
            <v>RENQUET Didier</v>
          </cell>
        </row>
        <row r="7">
          <cell r="C7" t="str">
            <v>DUMOULIN Gilles</v>
          </cell>
        </row>
        <row r="8">
          <cell r="C8" t="str">
            <v>03.27.76.53.08</v>
          </cell>
          <cell r="G8">
            <v>0</v>
          </cell>
        </row>
        <row r="9">
          <cell r="C9" t="str">
            <v>didier.renquet@ac-lille.fr</v>
          </cell>
        </row>
        <row r="10">
          <cell r="C10" t="str">
            <v>06.82.13.55.30</v>
          </cell>
        </row>
      </sheetData>
      <sheetData sheetId="22">
        <row r="1">
          <cell r="C1" t="str">
            <v xml:space="preserve">Lyce Alfred Kastler  </v>
          </cell>
        </row>
        <row r="2">
          <cell r="C2" t="str">
            <v>13 rue Casanova</v>
          </cell>
          <cell r="H2">
            <v>0</v>
          </cell>
        </row>
        <row r="3">
          <cell r="C3" t="str">
            <v>DENAIN</v>
          </cell>
          <cell r="H3">
            <v>59220</v>
          </cell>
        </row>
        <row r="4">
          <cell r="C4" t="str">
            <v>0327442410</v>
          </cell>
          <cell r="G4" t="str">
            <v>0327448491</v>
          </cell>
        </row>
        <row r="5">
          <cell r="C5" t="str">
            <v>ce.0590060v@ac-lille.fr</v>
          </cell>
        </row>
        <row r="6">
          <cell r="C6" t="str">
            <v>DELADERIERE Jean-Marie</v>
          </cell>
        </row>
        <row r="7">
          <cell r="C7" t="str">
            <v>VANWOLLEGEHEM Didier</v>
          </cell>
        </row>
        <row r="8">
          <cell r="C8" t="str">
            <v>0327442410</v>
          </cell>
          <cell r="G8" t="str">
            <v>0327448507</v>
          </cell>
        </row>
        <row r="9">
          <cell r="C9" t="str">
            <v>jean-marie.deladeriere@ac-lille.fr</v>
          </cell>
        </row>
        <row r="10">
          <cell r="C10" t="str">
            <v>0607233357</v>
          </cell>
        </row>
      </sheetData>
      <sheetData sheetId="23">
        <row r="1">
          <cell r="C1" t="str">
            <v xml:space="preserve">LYCEE EDMOND LABBE </v>
          </cell>
        </row>
        <row r="2">
          <cell r="C2" t="str">
            <v>817 RUE CHARLES BOURSEUL</v>
          </cell>
          <cell r="H2">
            <v>80809</v>
          </cell>
        </row>
        <row r="3">
          <cell r="C3" t="str">
            <v>DOUAI</v>
          </cell>
          <cell r="H3">
            <v>59508</v>
          </cell>
        </row>
        <row r="4">
          <cell r="C4">
            <v>327715171</v>
          </cell>
          <cell r="G4">
            <v>327940575</v>
          </cell>
        </row>
        <row r="5">
          <cell r="C5" t="str">
            <v>ce.0590065a@ac-lille.fr</v>
          </cell>
        </row>
        <row r="6">
          <cell r="C6" t="str">
            <v>DEVILLERS PIERRE</v>
          </cell>
        </row>
        <row r="7">
          <cell r="C7" t="str">
            <v>BATAILLE NATHALIE</v>
          </cell>
        </row>
        <row r="8">
          <cell r="C8">
            <v>327716543</v>
          </cell>
          <cell r="G8">
            <v>327715172</v>
          </cell>
        </row>
        <row r="9">
          <cell r="C9" t="str">
            <v>pierre.devillers2@ac-lille.fr</v>
          </cell>
        </row>
        <row r="10">
          <cell r="C10">
            <v>0</v>
          </cell>
        </row>
      </sheetData>
      <sheetData sheetId="24">
        <row r="1">
          <cell r="C1" t="str">
            <v>Lycée Malraux</v>
          </cell>
        </row>
        <row r="2">
          <cell r="C2" t="str">
            <v>314 rue Massenet</v>
          </cell>
          <cell r="H2">
            <v>0</v>
          </cell>
        </row>
        <row r="3">
          <cell r="C3" t="str">
            <v>BETHUNE</v>
          </cell>
          <cell r="H3">
            <v>62400</v>
          </cell>
        </row>
        <row r="4">
          <cell r="C4" t="str">
            <v>03 21 64 61 61</v>
          </cell>
          <cell r="G4" t="str">
            <v>03 21 64 61 86</v>
          </cell>
        </row>
        <row r="5">
          <cell r="C5" t="str">
            <v>ce.0620042j@ac-lille.fr</v>
          </cell>
        </row>
        <row r="6">
          <cell r="C6" t="str">
            <v>GIEZEK François</v>
          </cell>
        </row>
        <row r="7">
          <cell r="C7">
            <v>0</v>
          </cell>
        </row>
        <row r="8">
          <cell r="C8" t="str">
            <v>03 21 64 61 78</v>
          </cell>
          <cell r="G8" t="str">
            <v>03 21 64 61 86</v>
          </cell>
        </row>
        <row r="9">
          <cell r="C9" t="str">
            <v>francois.giezek@wanadoo.fr</v>
          </cell>
        </row>
        <row r="10">
          <cell r="C10" t="str">
            <v>06 75 69 78 59</v>
          </cell>
        </row>
      </sheetData>
      <sheetData sheetId="25">
        <row r="1">
          <cell r="C1" t="str">
            <v>Lycée Blaise Pascal</v>
          </cell>
        </row>
        <row r="2">
          <cell r="C2">
            <v>0</v>
          </cell>
          <cell r="H2">
            <v>0</v>
          </cell>
        </row>
        <row r="3">
          <cell r="C3" t="str">
            <v>LONGUENESSE</v>
          </cell>
          <cell r="H3">
            <v>0</v>
          </cell>
        </row>
        <row r="4">
          <cell r="C4" t="str">
            <v>03 21 98 28 66</v>
          </cell>
          <cell r="G4" t="str">
            <v>03 21 30 90 25</v>
          </cell>
        </row>
        <row r="5">
          <cell r="C5" t="str">
            <v>ce.0622803K@ac-lille.fr</v>
          </cell>
        </row>
        <row r="6">
          <cell r="C6" t="str">
            <v>MARSEILLE Jean-Marc</v>
          </cell>
        </row>
        <row r="7">
          <cell r="C7" t="str">
            <v>MOBON Virginie</v>
          </cell>
        </row>
        <row r="8">
          <cell r="C8" t="str">
            <v>03 21 38 90 30</v>
          </cell>
          <cell r="G8" t="str">
            <v>03 21 38 90 36</v>
          </cell>
        </row>
        <row r="9">
          <cell r="C9" t="str">
            <v>jean-marc.marseille@ac-lille.fr</v>
          </cell>
        </row>
        <row r="10">
          <cell r="C10" t="str">
            <v>06 85 09 21 93</v>
          </cell>
        </row>
      </sheetData>
      <sheetData sheetId="26">
        <row r="1">
          <cell r="C1" t="str">
            <v>LYCEE SCIENTIFIQUE ET TECHNOLOGIQUE Louis PASTEUR</v>
          </cell>
        </row>
        <row r="2">
          <cell r="C2" t="str">
            <v>800, rue Léon BLUM</v>
          </cell>
          <cell r="H2">
            <v>19</v>
          </cell>
        </row>
        <row r="3">
          <cell r="C3" t="str">
            <v>HENIN-BEAUMONT CEDEX</v>
          </cell>
          <cell r="H3">
            <v>62251</v>
          </cell>
        </row>
        <row r="4">
          <cell r="C4" t="str">
            <v>03 21 08 86 00</v>
          </cell>
          <cell r="G4" t="str">
            <v>03 21 08 86 01</v>
          </cell>
        </row>
        <row r="5">
          <cell r="C5" t="str">
            <v>ce.0620095s@ac-lille.fr</v>
          </cell>
        </row>
        <row r="6">
          <cell r="C6" t="str">
            <v>CARLIER Henri-Jean</v>
          </cell>
        </row>
        <row r="7">
          <cell r="C7" t="str">
            <v>BUISINE Didier</v>
          </cell>
        </row>
        <row r="8">
          <cell r="C8" t="str">
            <v>03 21 08 86 07</v>
          </cell>
          <cell r="G8" t="str">
            <v>03 21 08 86 30</v>
          </cell>
        </row>
        <row r="9">
          <cell r="C9" t="str">
            <v>henri1.carlier@ac-lille.fr</v>
          </cell>
        </row>
        <row r="10">
          <cell r="C10">
            <v>0</v>
          </cell>
        </row>
      </sheetData>
      <sheetData sheetId="27">
        <row r="1">
          <cell r="C1" t="str">
            <v>Lycée du Pays de condé</v>
          </cell>
        </row>
        <row r="2">
          <cell r="C2" t="str">
            <v>2 rue Jean Monnet</v>
          </cell>
          <cell r="H2">
            <v>0</v>
          </cell>
        </row>
        <row r="3">
          <cell r="C3" t="str">
            <v>CONDE SUR L'ESCAUT</v>
          </cell>
          <cell r="H3">
            <v>59163</v>
          </cell>
        </row>
        <row r="4">
          <cell r="C4">
            <v>327096440</v>
          </cell>
          <cell r="G4" t="str">
            <v>03 27 09 64 83</v>
          </cell>
        </row>
        <row r="5">
          <cell r="C5" t="str">
            <v>ce.0596854e@ac-lille.fr</v>
          </cell>
        </row>
        <row r="6">
          <cell r="C6" t="str">
            <v>HELARD David</v>
          </cell>
        </row>
        <row r="7">
          <cell r="C7" t="str">
            <v>JURA Marie-Claude</v>
          </cell>
        </row>
        <row r="8">
          <cell r="C8" t="str">
            <v>03 27 09 64 49</v>
          </cell>
          <cell r="G8" t="str">
            <v>03 27 09 64 85</v>
          </cell>
        </row>
        <row r="9">
          <cell r="C9" t="str">
            <v>david.helard@ac-lille.fr</v>
          </cell>
        </row>
        <row r="10">
          <cell r="C10" t="str">
            <v xml:space="preserve">06 77 30 80 20 </v>
          </cell>
        </row>
      </sheetData>
      <sheetData sheetId="28">
        <row r="1">
          <cell r="C1" t="str">
            <v>LYCEE JEAN PROUVE</v>
          </cell>
        </row>
        <row r="2">
          <cell r="C2" t="str">
            <v>2 rue Lompret</v>
          </cell>
          <cell r="H2">
            <v>30327</v>
          </cell>
        </row>
        <row r="3">
          <cell r="C3" t="str">
            <v>LOMME</v>
          </cell>
          <cell r="H3">
            <v>59463</v>
          </cell>
        </row>
        <row r="4">
          <cell r="C4" t="str">
            <v>03-20-22-83-85</v>
          </cell>
          <cell r="G4" t="str">
            <v>03-20-22-15-80</v>
          </cell>
        </row>
        <row r="5">
          <cell r="C5" t="str">
            <v>ce.0595786u@ac-lille.fr</v>
          </cell>
        </row>
        <row r="6">
          <cell r="C6" t="str">
            <v>CANDAT josé</v>
          </cell>
        </row>
        <row r="7">
          <cell r="C7" t="str">
            <v>Pas d'adjoint (e) : 1/2 poste supprimé cette année</v>
          </cell>
        </row>
        <row r="8">
          <cell r="C8" t="str">
            <v>03-20-22-51-01</v>
          </cell>
          <cell r="G8" t="str">
            <v>03-20-22-51-00</v>
          </cell>
        </row>
        <row r="9">
          <cell r="C9" t="str">
            <v>jose,candat@ac-lille,fr</v>
          </cell>
        </row>
        <row r="10">
          <cell r="C10" t="str">
            <v>06-19-24-02-55</v>
          </cell>
        </row>
      </sheetData>
      <sheetData sheetId="29">
        <row r="1">
          <cell r="C1" t="str">
            <v>Lycée Jean-Rostand</v>
          </cell>
        </row>
        <row r="2">
          <cell r="C2" t="str">
            <v>361 Grande rue</v>
          </cell>
          <cell r="H2">
            <v>90379</v>
          </cell>
        </row>
        <row r="3">
          <cell r="C3" t="str">
            <v>ROUBAIX</v>
          </cell>
          <cell r="H3">
            <v>59057</v>
          </cell>
        </row>
        <row r="4">
          <cell r="C4" t="str">
            <v>03/20/20/59/30</v>
          </cell>
          <cell r="G4" t="str">
            <v>03/20/20/59/40</v>
          </cell>
        </row>
        <row r="5">
          <cell r="C5" t="str">
            <v>proviseur.0590184e@ac-lille.fr</v>
          </cell>
        </row>
        <row r="6">
          <cell r="C6" t="str">
            <v>MOREL, Jean-Marie</v>
          </cell>
        </row>
        <row r="7">
          <cell r="C7">
            <v>0</v>
          </cell>
        </row>
        <row r="8">
          <cell r="C8" t="str">
            <v>03/20/20/59/37</v>
          </cell>
          <cell r="G8">
            <v>0</v>
          </cell>
        </row>
        <row r="9">
          <cell r="C9" t="str">
            <v>jean-marie.morel@ac-lille.fr</v>
          </cell>
        </row>
        <row r="10">
          <cell r="C10">
            <v>0</v>
          </cell>
        </row>
      </sheetData>
      <sheetData sheetId="30">
        <row r="1">
          <cell r="C1" t="str">
            <v>Lycée Sévigné</v>
          </cell>
        </row>
        <row r="2">
          <cell r="C2" t="str">
            <v>151, rue de la  Malcense</v>
          </cell>
          <cell r="H2">
            <v>506</v>
          </cell>
        </row>
        <row r="3">
          <cell r="C3" t="str">
            <v>TOURCOING cedex</v>
          </cell>
          <cell r="H3">
            <v>59208</v>
          </cell>
        </row>
        <row r="4">
          <cell r="C4" t="str">
            <v>03 20 25 31 43</v>
          </cell>
          <cell r="G4" t="str">
            <v>03 20 25 75 40</v>
          </cell>
        </row>
        <row r="5">
          <cell r="C5" t="str">
            <v>ce.0590215n@ac-lille.fr</v>
          </cell>
        </row>
        <row r="6">
          <cell r="C6" t="str">
            <v>MAJORCZYK Stéphane</v>
          </cell>
        </row>
        <row r="7">
          <cell r="C7">
            <v>0</v>
          </cell>
        </row>
        <row r="8">
          <cell r="C8" t="str">
            <v>poste 135</v>
          </cell>
          <cell r="G8" t="str">
            <v>03 20 01 54 02</v>
          </cell>
        </row>
        <row r="9">
          <cell r="C9" t="str">
            <v>stephane.majorczyk@ac-lille.fr</v>
          </cell>
        </row>
        <row r="10">
          <cell r="C10">
            <v>0</v>
          </cell>
        </row>
      </sheetData>
      <sheetData sheetId="31">
        <row r="1">
          <cell r="C1" t="str">
            <v>Lycée Léonard de Vinci</v>
          </cell>
        </row>
        <row r="2">
          <cell r="C2" t="str">
            <v>Avenue Martin Luther King</v>
          </cell>
          <cell r="H2">
            <v>701</v>
          </cell>
        </row>
        <row r="3">
          <cell r="C3" t="str">
            <v>CALAIS cedex</v>
          </cell>
          <cell r="H3">
            <v>62228</v>
          </cell>
        </row>
        <row r="4">
          <cell r="C4" t="str">
            <v>03 21 19 07 21</v>
          </cell>
          <cell r="G4" t="str">
            <v>03 21 19 07 22</v>
          </cell>
        </row>
        <row r="5">
          <cell r="C5" t="str">
            <v>ce.0624141p@ac-lille.fr</v>
          </cell>
        </row>
        <row r="6">
          <cell r="C6" t="str">
            <v>DURIEZ Dominique</v>
          </cell>
        </row>
        <row r="7">
          <cell r="C7" t="str">
            <v>CRENDAL Chantal</v>
          </cell>
        </row>
        <row r="8">
          <cell r="C8" t="str">
            <v>03 21 19 07 48</v>
          </cell>
          <cell r="G8" t="str">
            <v>03 21 19 07 36</v>
          </cell>
        </row>
        <row r="9">
          <cell r="C9" t="str">
            <v>dominique.duriez@ac-lille.fr</v>
          </cell>
        </row>
        <row r="10">
          <cell r="C10" t="str">
            <v>06 08 61 83 88</v>
          </cell>
        </row>
      </sheetData>
      <sheetData sheetId="32">
        <row r="1">
          <cell r="C1" t="str">
            <v>Lycée Woillez</v>
          </cell>
        </row>
        <row r="2">
          <cell r="C2" t="str">
            <v>1, rue Porte Becquerelle</v>
          </cell>
          <cell r="H2">
            <v>0</v>
          </cell>
        </row>
        <row r="3">
          <cell r="C3" t="str">
            <v>MONTREUIL SUR MER</v>
          </cell>
          <cell r="H3">
            <v>62170</v>
          </cell>
        </row>
        <row r="4">
          <cell r="C4" t="str">
            <v>03 21 06 79 79</v>
          </cell>
          <cell r="G4" t="str">
            <v>03 21 06 79 75</v>
          </cell>
        </row>
        <row r="5">
          <cell r="C5" t="str">
            <v>ce.0620140r@ac-lille.fr</v>
          </cell>
        </row>
        <row r="6">
          <cell r="C6" t="str">
            <v>pas de chef de travaux</v>
          </cell>
        </row>
        <row r="7">
          <cell r="C7" t="str">
            <v xml:space="preserve">          -------</v>
          </cell>
        </row>
        <row r="8">
          <cell r="C8" t="str">
            <v xml:space="preserve">          -------</v>
          </cell>
          <cell r="G8">
            <v>0</v>
          </cell>
        </row>
        <row r="9">
          <cell r="C9">
            <v>0</v>
          </cell>
        </row>
        <row r="10">
          <cell r="C10">
            <v>0</v>
          </cell>
        </row>
      </sheetData>
      <sheetData sheetId="33">
        <row r="1">
          <cell r="C1" t="str">
            <v>LYCEE PRIVE BAUDIMONT SAINT-CHARLES</v>
          </cell>
        </row>
        <row r="2">
          <cell r="C2" t="str">
            <v>17 rue Saint-Maurice</v>
          </cell>
          <cell r="H2">
            <v>40573</v>
          </cell>
        </row>
        <row r="3">
          <cell r="C3" t="str">
            <v>ARRAS CEDEX</v>
          </cell>
          <cell r="H3">
            <v>62008</v>
          </cell>
        </row>
        <row r="4">
          <cell r="C4" t="str">
            <v>03 21 16 18 00</v>
          </cell>
          <cell r="G4">
            <v>0</v>
          </cell>
        </row>
        <row r="5">
          <cell r="C5" t="str">
            <v>centrescolaire@bscv.fr</v>
          </cell>
        </row>
        <row r="6">
          <cell r="C6" t="str">
            <v>BLONDEL Fernand</v>
          </cell>
        </row>
        <row r="7">
          <cell r="C7">
            <v>0</v>
          </cell>
        </row>
        <row r="8">
          <cell r="C8" t="str">
            <v>03 21 16 18 57</v>
          </cell>
          <cell r="G8">
            <v>0</v>
          </cell>
        </row>
        <row r="9">
          <cell r="C9" t="str">
            <v>fernand.blondel@free.fr</v>
          </cell>
        </row>
        <row r="10">
          <cell r="C10" t="str">
            <v>06 77 75 07 52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>
            <v>0</v>
          </cell>
        </row>
        <row r="47">
          <cell r="C47">
            <v>0</v>
          </cell>
        </row>
        <row r="48">
          <cell r="C48">
            <v>0</v>
          </cell>
        </row>
        <row r="49">
          <cell r="C49">
            <v>0</v>
          </cell>
        </row>
      </sheetData>
      <sheetData sheetId="34">
        <row r="1">
          <cell r="C1" t="str">
            <v>Lycée DAMPIERRE</v>
          </cell>
        </row>
        <row r="2">
          <cell r="C2" t="str">
            <v>85 Avenue de Denain</v>
          </cell>
          <cell r="H2">
            <v>0</v>
          </cell>
        </row>
        <row r="3">
          <cell r="C3" t="str">
            <v>VALENCIENNES</v>
          </cell>
          <cell r="H3">
            <v>59300</v>
          </cell>
        </row>
        <row r="4">
          <cell r="C4">
            <v>327227000</v>
          </cell>
          <cell r="G4">
            <v>327227020</v>
          </cell>
        </row>
        <row r="5">
          <cell r="C5" t="str">
            <v>secretariat@lyceedampierre.fr</v>
          </cell>
        </row>
        <row r="6">
          <cell r="C6" t="str">
            <v>DUVAL Daniel</v>
          </cell>
        </row>
        <row r="7">
          <cell r="C7">
            <v>0</v>
          </cell>
        </row>
        <row r="8">
          <cell r="C8">
            <v>327227026</v>
          </cell>
          <cell r="G8">
            <v>327227008</v>
          </cell>
        </row>
        <row r="9">
          <cell r="C9" t="str">
            <v>chef-de-travaux@lyceeprivedampierre.org</v>
          </cell>
        </row>
        <row r="10">
          <cell r="C10">
            <v>0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>
            <v>0</v>
          </cell>
        </row>
        <row r="47">
          <cell r="C47">
            <v>0</v>
          </cell>
        </row>
        <row r="48">
          <cell r="C48">
            <v>0</v>
          </cell>
        </row>
        <row r="49">
          <cell r="C49">
            <v>0</v>
          </cell>
        </row>
      </sheetData>
      <sheetData sheetId="35">
        <row r="1">
          <cell r="C1" t="str">
            <v>Deforest-de-Lewarde</v>
          </cell>
        </row>
        <row r="2">
          <cell r="C2" t="str">
            <v>151, rue Jean de Gouy</v>
          </cell>
          <cell r="H2">
            <v>50225</v>
          </cell>
        </row>
        <row r="3">
          <cell r="C3" t="str">
            <v>DOUAI cedex</v>
          </cell>
          <cell r="H3">
            <v>59504</v>
          </cell>
        </row>
        <row r="4">
          <cell r="C4" t="str">
            <v>03.27.94.36.10</v>
          </cell>
          <cell r="G4" t="str">
            <v>03.27.94.36.11</v>
          </cell>
        </row>
        <row r="5">
          <cell r="C5" t="str">
            <v>deforest.de.lewarde.59@wanadoo.fr</v>
          </cell>
        </row>
        <row r="6">
          <cell r="C6" t="str">
            <v>KOSI Claude</v>
          </cell>
        </row>
        <row r="7">
          <cell r="C7">
            <v>0</v>
          </cell>
        </row>
        <row r="8">
          <cell r="C8" t="str">
            <v>03.27.94.36.10</v>
          </cell>
          <cell r="G8" t="str">
            <v>03.27.94.36.11</v>
          </cell>
        </row>
        <row r="9">
          <cell r="C9" t="str">
            <v>CKOSI.DEFOREST@WANADOO.FR</v>
          </cell>
        </row>
        <row r="10">
          <cell r="C10">
            <v>0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>
            <v>0</v>
          </cell>
        </row>
        <row r="47">
          <cell r="C47">
            <v>0</v>
          </cell>
        </row>
        <row r="48">
          <cell r="C48">
            <v>0</v>
          </cell>
        </row>
        <row r="49">
          <cell r="C49">
            <v>0</v>
          </cell>
        </row>
      </sheetData>
      <sheetData sheetId="36">
        <row r="1">
          <cell r="C1" t="str">
            <v xml:space="preserve">Lycée EPID </v>
          </cell>
        </row>
        <row r="2">
          <cell r="C2" t="str">
            <v xml:space="preserve">20 rue de lille </v>
          </cell>
          <cell r="H2">
            <v>0</v>
          </cell>
        </row>
        <row r="3">
          <cell r="C3" t="str">
            <v>DUNKERQUE</v>
          </cell>
          <cell r="H3">
            <v>59140</v>
          </cell>
        </row>
        <row r="4">
          <cell r="C4" t="str">
            <v>0328 292 292</v>
          </cell>
          <cell r="G4" t="str">
            <v xml:space="preserve">0328 25 00 16 </v>
          </cell>
        </row>
        <row r="5">
          <cell r="C5" t="str">
            <v>info@epid-dk.com</v>
          </cell>
        </row>
        <row r="6">
          <cell r="C6" t="str">
            <v>LIBERT, Pierre Marie</v>
          </cell>
        </row>
        <row r="7">
          <cell r="C7" t="str">
            <v>VANDAMME, Chantal</v>
          </cell>
        </row>
        <row r="8">
          <cell r="C8" t="str">
            <v>0328 292 791</v>
          </cell>
          <cell r="G8" t="str">
            <v>0328292298</v>
          </cell>
        </row>
        <row r="9">
          <cell r="C9" t="str">
            <v>libert@epid-dk.com</v>
          </cell>
        </row>
        <row r="10">
          <cell r="C10" t="str">
            <v xml:space="preserve">06 16 38 41 89 </v>
          </cell>
        </row>
      </sheetData>
      <sheetData sheetId="37">
        <row r="1">
          <cell r="C1" t="str">
            <v>LYCEE EPIL</v>
          </cell>
        </row>
        <row r="2">
          <cell r="C2" t="str">
            <v>82 rue des meuniers</v>
          </cell>
          <cell r="H2">
            <v>0</v>
          </cell>
        </row>
        <row r="3">
          <cell r="C3" t="str">
            <v>LILLE</v>
          </cell>
          <cell r="H3">
            <v>59000</v>
          </cell>
        </row>
        <row r="4">
          <cell r="C4" t="str">
            <v>03,20,57,38,73</v>
          </cell>
          <cell r="G4" t="str">
            <v>03,20,57,03,06</v>
          </cell>
        </row>
        <row r="5">
          <cell r="C5" t="str">
            <v>christelle.rudent@epil.asso.fr</v>
          </cell>
        </row>
        <row r="6">
          <cell r="C6" t="str">
            <v>OLIVIER Patrick</v>
          </cell>
        </row>
        <row r="7">
          <cell r="C7">
            <v>0</v>
          </cell>
        </row>
        <row r="8">
          <cell r="C8" t="str">
            <v>03,20,57,04,06</v>
          </cell>
          <cell r="G8" t="str">
            <v>03,20,57,04,08</v>
          </cell>
        </row>
        <row r="9">
          <cell r="C9" t="str">
            <v>patrick.olivier@lycee-epil.fr</v>
          </cell>
        </row>
        <row r="10">
          <cell r="C10" t="str">
            <v>06,78,58,27,34</v>
          </cell>
        </row>
      </sheetData>
      <sheetData sheetId="38">
        <row r="1">
          <cell r="C1" t="str">
            <v>Lycée Privé La Malassise</v>
          </cell>
        </row>
        <row r="2">
          <cell r="C2" t="str">
            <v>Pensionnat St Joseph</v>
          </cell>
          <cell r="H2">
            <v>30089</v>
          </cell>
        </row>
        <row r="3">
          <cell r="C3" t="str">
            <v>LONGUENESSE cedex</v>
          </cell>
          <cell r="H3">
            <v>62968</v>
          </cell>
        </row>
        <row r="4">
          <cell r="C4" t="str">
            <v>03.21.38.03.77.</v>
          </cell>
          <cell r="G4" t="str">
            <v>03.21.38.11.50.</v>
          </cell>
        </row>
        <row r="5">
          <cell r="C5" t="str">
            <v>contact@lamalassise.com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</v>
          </cell>
          <cell r="G8">
            <v>0</v>
          </cell>
        </row>
        <row r="9">
          <cell r="C9">
            <v>0</v>
          </cell>
        </row>
        <row r="10">
          <cell r="C10">
            <v>0</v>
          </cell>
        </row>
      </sheetData>
      <sheetData sheetId="39">
        <row r="1">
          <cell r="C1" t="str">
            <v>Lycée Privé Théophile LEGRAND</v>
          </cell>
        </row>
        <row r="2">
          <cell r="C2" t="str">
            <v>16 rue BERTRAND</v>
          </cell>
          <cell r="H2" t="str">
            <v>32119 - LOUVROIL</v>
          </cell>
        </row>
        <row r="3">
          <cell r="C3" t="str">
            <v>MAUBEUGE Cedex</v>
          </cell>
          <cell r="H3">
            <v>59606</v>
          </cell>
        </row>
        <row r="4">
          <cell r="C4" t="str">
            <v>03 27 65 52 60</v>
          </cell>
          <cell r="G4" t="str">
            <v>03 27 62 14 69</v>
          </cell>
        </row>
        <row r="5">
          <cell r="C5" t="str">
            <v>lstp@lyceeprivelouvroil.com</v>
          </cell>
        </row>
        <row r="6">
          <cell r="C6" t="str">
            <v>NICAISE Nicolas</v>
          </cell>
        </row>
        <row r="7">
          <cell r="C7">
            <v>0</v>
          </cell>
        </row>
        <row r="8">
          <cell r="C8" t="str">
            <v>03 27 65 52 60</v>
          </cell>
          <cell r="G8" t="str">
            <v>03 27 62 14 69</v>
          </cell>
        </row>
        <row r="9">
          <cell r="C9" t="str">
            <v>ctx@lyceeprivelouvroil.com</v>
          </cell>
        </row>
        <row r="10">
          <cell r="C10">
            <v>0</v>
          </cell>
        </row>
      </sheetData>
      <sheetData sheetId="40">
        <row r="1">
          <cell r="C1" t="str">
            <v>Lycée Industriel &amp; Commercial Privé</v>
          </cell>
        </row>
        <row r="2">
          <cell r="C2" t="str">
            <v>27 rue du Dragon</v>
          </cell>
          <cell r="H2">
            <v>90279</v>
          </cell>
        </row>
        <row r="3">
          <cell r="C3" t="str">
            <v>TOURCOING</v>
          </cell>
          <cell r="H3">
            <v>59202</v>
          </cell>
        </row>
        <row r="4">
          <cell r="C4" t="str">
            <v>03 20 69 93 60</v>
          </cell>
          <cell r="G4" t="str">
            <v>03 20 69 93 50</v>
          </cell>
        </row>
        <row r="5">
          <cell r="C5" t="str">
            <v>licp@eic-tourcoing.fr</v>
          </cell>
        </row>
        <row r="6">
          <cell r="C6" t="str">
            <v>LERMYTTE Bertrand</v>
          </cell>
        </row>
        <row r="7">
          <cell r="C7" t="str">
            <v>BECK Cédric</v>
          </cell>
        </row>
        <row r="8">
          <cell r="C8" t="str">
            <v>03 20 69 93 64</v>
          </cell>
          <cell r="G8" t="str">
            <v>03 20 69 93 50</v>
          </cell>
        </row>
        <row r="9">
          <cell r="C9" t="str">
            <v>blermytte@eic-tourcoing.fr</v>
          </cell>
        </row>
        <row r="10">
          <cell r="C10" t="str">
            <v>06 72 52 79 33</v>
          </cell>
        </row>
      </sheetData>
      <sheetData sheetId="41">
        <row r="1">
          <cell r="C1" t="str">
            <v>LYCEE PRIVE FREDERIC OZANAM</v>
          </cell>
        </row>
        <row r="2">
          <cell r="C2" t="str">
            <v>50 rue Saint Gabriel</v>
          </cell>
          <cell r="H2">
            <v>0</v>
          </cell>
        </row>
        <row r="3">
          <cell r="C3" t="str">
            <v>LILLE CEDEX</v>
          </cell>
          <cell r="H3">
            <v>59045</v>
          </cell>
        </row>
        <row r="4">
          <cell r="C4" t="str">
            <v>03 20 21 96 50</v>
          </cell>
          <cell r="G4" t="str">
            <v>03 20 06 05 42</v>
          </cell>
        </row>
        <row r="5">
          <cell r="C5" t="str">
            <v>direction@ozanam,eu</v>
          </cell>
        </row>
        <row r="6">
          <cell r="C6" t="str">
            <v>BAR Elie</v>
          </cell>
        </row>
        <row r="7">
          <cell r="C7" t="str">
            <v>HESPEL Jean Paul</v>
          </cell>
        </row>
        <row r="8">
          <cell r="C8" t="str">
            <v>03 20 21 96 55</v>
          </cell>
          <cell r="G8" t="str">
            <v>03 20 06 05 42</v>
          </cell>
        </row>
        <row r="9">
          <cell r="C9" t="str">
            <v>elie,bar@ozanam,eu</v>
          </cell>
        </row>
        <row r="10">
          <cell r="C10" t="str">
            <v>06 66 57 84 17</v>
          </cell>
        </row>
      </sheetData>
      <sheetData sheetId="42">
        <row r="1">
          <cell r="C1" t="str">
            <v>Lycée Saint Joseph</v>
          </cell>
        </row>
        <row r="2">
          <cell r="C2" t="str">
            <v>10 rue de la paix</v>
          </cell>
          <cell r="H2">
            <v>0</v>
          </cell>
        </row>
        <row r="3">
          <cell r="C3" t="str">
            <v>HAZEBROUCK</v>
          </cell>
          <cell r="H3">
            <v>59190</v>
          </cell>
        </row>
        <row r="4">
          <cell r="C4" t="str">
            <v>03 28 43 87 87</v>
          </cell>
          <cell r="G4" t="str">
            <v>03 28 41 02 25</v>
          </cell>
        </row>
        <row r="5">
          <cell r="C5">
            <v>0</v>
          </cell>
        </row>
        <row r="6">
          <cell r="C6" t="str">
            <v>MONTHUIT Jean-Jacques</v>
          </cell>
        </row>
        <row r="7">
          <cell r="C7">
            <v>0</v>
          </cell>
        </row>
        <row r="8">
          <cell r="C8" t="str">
            <v>03 28 43 87 82</v>
          </cell>
          <cell r="G8" t="str">
            <v>03 28 41 02 25</v>
          </cell>
        </row>
        <row r="9">
          <cell r="C9" t="str">
            <v>ctxhaz@free.fr</v>
          </cell>
        </row>
        <row r="10">
          <cell r="C10" t="str">
            <v>06 87 11 23 87</v>
          </cell>
        </row>
      </sheetData>
      <sheetData sheetId="43">
        <row r="1">
          <cell r="C1" t="str">
            <v>LTP SAINT JOSEPH</v>
          </cell>
        </row>
        <row r="2">
          <cell r="C2" t="str">
            <v>26,route de calais</v>
          </cell>
          <cell r="H2">
            <v>0</v>
          </cell>
        </row>
        <row r="3">
          <cell r="C3" t="str">
            <v>SAINT-MARTIN-LES- BOULOGNE</v>
          </cell>
          <cell r="H3">
            <v>62280</v>
          </cell>
        </row>
        <row r="4">
          <cell r="C4" t="str">
            <v>"0321990699</v>
          </cell>
          <cell r="G4" t="str">
            <v>"0321803288</v>
          </cell>
        </row>
        <row r="5">
          <cell r="C5" t="str">
            <v>direction@st-jo.com</v>
          </cell>
        </row>
        <row r="6">
          <cell r="C6" t="str">
            <v>FEUTRY Philippe</v>
          </cell>
        </row>
        <row r="7">
          <cell r="C7">
            <v>0</v>
          </cell>
        </row>
        <row r="8">
          <cell r="C8" t="str">
            <v>"0321990674</v>
          </cell>
          <cell r="G8" t="str">
            <v>"0321803288</v>
          </cell>
        </row>
        <row r="9">
          <cell r="C9" t="str">
            <v>cdtxlt@st-jo.com</v>
          </cell>
        </row>
        <row r="10">
          <cell r="C10" t="str">
            <v>"0683794531</v>
          </cell>
        </row>
      </sheetData>
      <sheetData sheetId="44">
        <row r="1">
          <cell r="C1" t="str">
            <v>LTP Saint Louis</v>
          </cell>
        </row>
        <row r="2">
          <cell r="C2" t="str">
            <v>145 Avenue Marc Sangnier</v>
          </cell>
          <cell r="H2">
            <v>84</v>
          </cell>
        </row>
        <row r="3">
          <cell r="C3" t="str">
            <v>ARMENTIERES</v>
          </cell>
          <cell r="H3">
            <v>59427</v>
          </cell>
        </row>
        <row r="4">
          <cell r="C4" t="str">
            <v>03.20.77.06.07</v>
          </cell>
          <cell r="G4" t="str">
            <v>03.20.57.24.91</v>
          </cell>
        </row>
        <row r="5">
          <cell r="C5" t="str">
            <v>ltp@saintlouis-armentieres.com</v>
          </cell>
        </row>
        <row r="6">
          <cell r="C6" t="str">
            <v>GRAFF Olivier</v>
          </cell>
        </row>
        <row r="7">
          <cell r="C7">
            <v>0</v>
          </cell>
        </row>
        <row r="8">
          <cell r="C8" t="str">
            <v>03.20.77.06.07</v>
          </cell>
          <cell r="G8" t="str">
            <v>03.20.35.17.30</v>
          </cell>
        </row>
        <row r="9">
          <cell r="C9" t="str">
            <v>graff.o@saintlouis-armentieres.com</v>
          </cell>
        </row>
        <row r="10">
          <cell r="C10" t="str">
            <v>06.13.56.93.70 - 06.25.70.62.08</v>
          </cell>
        </row>
      </sheetData>
      <sheetData sheetId="45">
        <row r="1">
          <cell r="C1" t="str">
            <v>LEGT SAINT LUC</v>
          </cell>
        </row>
        <row r="2">
          <cell r="C2" t="str">
            <v>9 RUE LOUIS BELMAS</v>
          </cell>
          <cell r="H2">
            <v>0</v>
          </cell>
        </row>
        <row r="3">
          <cell r="C3" t="str">
            <v>CAMBRAI</v>
          </cell>
          <cell r="H3">
            <v>0</v>
          </cell>
        </row>
        <row r="4">
          <cell r="C4" t="str">
            <v>03 27 82 28 28</v>
          </cell>
          <cell r="G4" t="str">
            <v>03 27 82 28 29</v>
          </cell>
        </row>
        <row r="5">
          <cell r="C5" t="str">
            <v>sagessecambrai@orange,fr</v>
          </cell>
        </row>
        <row r="6">
          <cell r="C6" t="str">
            <v>TRIOUX Bernard</v>
          </cell>
        </row>
        <row r="7">
          <cell r="C7">
            <v>0</v>
          </cell>
        </row>
        <row r="8">
          <cell r="C8" t="str">
            <v>03 27 82 28 23</v>
          </cell>
          <cell r="G8">
            <v>0</v>
          </cell>
        </row>
        <row r="9">
          <cell r="C9" t="str">
            <v>bernard,trioux@wanadoo.fr</v>
          </cell>
        </row>
        <row r="10">
          <cell r="C10" t="str">
            <v>06 16 81 79 35</v>
          </cell>
        </row>
      </sheetData>
      <sheetData sheetId="46">
        <row r="1">
          <cell r="C1" t="str">
            <v>LYCEE SAINT REMI</v>
          </cell>
        </row>
        <row r="2">
          <cell r="C2" t="str">
            <v>10 RUE NOTRE DAME DES VICTOIRES</v>
          </cell>
          <cell r="H2">
            <v>0</v>
          </cell>
        </row>
        <row r="3">
          <cell r="C3" t="str">
            <v>ROUBAIX</v>
          </cell>
          <cell r="H3">
            <v>59100</v>
          </cell>
        </row>
        <row r="4">
          <cell r="C4" t="str">
            <v>03 20 89 41 41</v>
          </cell>
          <cell r="G4" t="str">
            <v xml:space="preserve"> 03 20 73 34 05</v>
          </cell>
        </row>
        <row r="5">
          <cell r="C5" t="str">
            <v>stremi@nordnet.fr</v>
          </cell>
        </row>
        <row r="6">
          <cell r="C6" t="str">
            <v>BARETY Damien</v>
          </cell>
        </row>
        <row r="7">
          <cell r="C7">
            <v>0</v>
          </cell>
        </row>
        <row r="8">
          <cell r="C8" t="str">
            <v>03 20 89 41 75</v>
          </cell>
          <cell r="G8" t="str">
            <v>03 20 73 34 05</v>
          </cell>
        </row>
        <row r="9">
          <cell r="C9" t="str">
            <v>d.barety.sr@nordnet.fr</v>
          </cell>
        </row>
        <row r="10">
          <cell r="C10" t="str">
            <v>06 28 39 26 62</v>
          </cell>
        </row>
      </sheetData>
      <sheetData sheetId="4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mailto:pierre.devillers2@ac-lille.fr" TargetMode="External"/><Relationship Id="rId1" Type="http://schemas.openxmlformats.org/officeDocument/2006/relationships/hyperlink" Target="mailto:ce.0590065a@ac-lille.fr" TargetMode="Externa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hyperlink" Target="mailto:proviseur.0590184e@ac-lill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indexed="13"/>
    <pageSetUpPr fitToPage="1"/>
  </sheetPr>
  <dimension ref="A1:I62"/>
  <sheetViews>
    <sheetView showGridLines="0" zoomScale="101" workbookViewId="0">
      <selection activeCell="A3" sqref="A3"/>
    </sheetView>
  </sheetViews>
  <sheetFormatPr baseColWidth="10" defaultColWidth="10.83203125" defaultRowHeight="12"/>
  <cols>
    <col min="1" max="1" width="21.5" style="153" customWidth="1"/>
    <col min="2" max="2" width="23.83203125" style="153" customWidth="1"/>
    <col min="3" max="3" width="2.6640625" style="155" customWidth="1"/>
    <col min="4" max="4" width="5" style="153" customWidth="1"/>
    <col min="5" max="5" width="26.5" style="153" customWidth="1"/>
    <col min="6" max="6" width="5.6640625" style="154" customWidth="1"/>
    <col min="7" max="7" width="14.83203125" style="154" customWidth="1"/>
    <col min="8" max="8" width="11.6640625" style="154" customWidth="1"/>
    <col min="9" max="9" width="25" style="154" customWidth="1"/>
    <col min="10" max="16384" width="10.83203125" style="153"/>
  </cols>
  <sheetData>
    <row r="1" spans="1:9" s="154" customFormat="1" ht="17" customHeight="1">
      <c r="A1" s="185" t="s">
        <v>304</v>
      </c>
      <c r="B1" s="181" t="s">
        <v>303</v>
      </c>
      <c r="C1" s="184"/>
      <c r="D1" s="183"/>
      <c r="E1" s="182" t="s">
        <v>302</v>
      </c>
      <c r="F1" s="181" t="s">
        <v>301</v>
      </c>
      <c r="G1" s="181" t="s">
        <v>300</v>
      </c>
      <c r="H1" s="181" t="s">
        <v>299</v>
      </c>
      <c r="I1" s="180" t="s">
        <v>457</v>
      </c>
    </row>
    <row r="2" spans="1:9" s="156" customFormat="1" ht="17" customHeight="1">
      <c r="A2" s="179" t="s">
        <v>456</v>
      </c>
      <c r="B2" s="176" t="s">
        <v>455</v>
      </c>
      <c r="C2" s="178"/>
      <c r="D2" s="177"/>
      <c r="E2" s="176" t="s">
        <v>454</v>
      </c>
      <c r="F2" s="176"/>
      <c r="G2" s="176" t="s">
        <v>453</v>
      </c>
      <c r="H2" s="176" t="s">
        <v>452</v>
      </c>
      <c r="I2" s="175" t="s">
        <v>451</v>
      </c>
    </row>
    <row r="3" spans="1:9" s="154" customFormat="1" ht="17" customHeight="1">
      <c r="A3" s="167" t="str">
        <f>IF([1]Eiffel!$C$1="","",[1]Eiffel!$C$1)</f>
        <v>Lycée Gustave Eiffel</v>
      </c>
      <c r="B3" s="163" t="str">
        <f>IF([1]Eiffel!$C$2="","",[1]Eiffel!$C$2)</f>
        <v>96, rue Jules Lebleu</v>
      </c>
      <c r="C3" s="166" t="str">
        <f>IF([1]Eiffel!$H$2="","","BP")</f>
        <v>BP</v>
      </c>
      <c r="D3" s="165">
        <f>IF([1]Eiffel!$H$2="","",[1]Eiffel!$H$2)</f>
        <v>111</v>
      </c>
      <c r="E3" s="164" t="str">
        <f>IF([1]Eiffel!$C$3="","",[1]Eiffel!$C$3)</f>
        <v>ARMENTIERES</v>
      </c>
      <c r="F3" s="163">
        <f>IF([1]Eiffel!$H$3="","",[1]Eiffel!$H$3)</f>
        <v>59427</v>
      </c>
      <c r="G3" s="163">
        <f>IF([1]Eiffel!$C$4="","",[1]Eiffel!$C$4)</f>
        <v>320484343</v>
      </c>
      <c r="H3" s="163">
        <f>IF([1]Eiffel!$G$4="","",[1]Eiffel!$G$4)</f>
        <v>320484308</v>
      </c>
      <c r="I3" s="162" t="str">
        <f>IF([1]Eiffel!$C$5="","",[1]Eiffel!$C$5)</f>
        <v>ce,0590011s@ac-lille.fr</v>
      </c>
    </row>
    <row r="4" spans="1:9" s="156" customFormat="1" ht="17" customHeight="1">
      <c r="A4" s="161" t="str">
        <f>IF([1]Eiffel!$C$6="","",[1]Eiffel!$C$6)</f>
        <v>BECQUET André-Pierre</v>
      </c>
      <c r="B4" s="158" t="str">
        <f>IF([1]Eiffel!$C$7="","",[1]Eiffel!$C$7)</f>
        <v>DOCOCHE Didier</v>
      </c>
      <c r="C4" s="160"/>
      <c r="D4" s="159"/>
      <c r="E4" s="158">
        <f>IF([1]Eiffel!$C$10="","",[1]Eiffel!$C$10)</f>
        <v>676893968</v>
      </c>
      <c r="F4" s="158"/>
      <c r="G4" s="158">
        <f>IF([1]Eiffel!$C$8="","",[1]Eiffel!$C$8)</f>
        <v>320484351</v>
      </c>
      <c r="H4" s="158">
        <f>IF([1]Eiffel!$G$8="","",[1]Eiffel!$G$8)</f>
        <v>320484352</v>
      </c>
      <c r="I4" s="157" t="str">
        <f>IF([1]Eiffel!$C$9="","",[1]Eiffel!$C$9)</f>
        <v>andre-pierre.becquet@ac-lille.fr</v>
      </c>
    </row>
    <row r="5" spans="1:9" s="154" customFormat="1" ht="17" customHeight="1">
      <c r="A5" s="167" t="str">
        <f>IF([1]CarnotA!$C$1="","",[1]CarnotA!$C$1)</f>
        <v xml:space="preserve">LYCEE LAZARE CARNOT </v>
      </c>
      <c r="B5" s="163" t="str">
        <f>IF([1]CarnotA!$C$2="","",[1]CarnotA!$C$2)</f>
        <v>21 Boulevard Carnot</v>
      </c>
      <c r="C5" s="166" t="str">
        <f>IF([1]CarnotA!$H$2="","","BP")</f>
        <v>BP</v>
      </c>
      <c r="D5" s="165">
        <f>IF([1]CarnotA!$H$2="","",[1]CarnotA!$H$2)</f>
        <v>918</v>
      </c>
      <c r="E5" s="164" t="str">
        <f>IF([1]CarnotA!$C$3="","",[1]CarnotA!$C$3)</f>
        <v>ARRAS</v>
      </c>
      <c r="F5" s="163">
        <f>IF([1]CarnotA!$H$3="","",[1]CarnotA!$H$3)</f>
        <v>62022</v>
      </c>
      <c r="G5" s="163" t="str">
        <f>IF([1]CarnotA!$C$4="","",[1]CarnotA!$C$4)</f>
        <v>03.21.71.04.03</v>
      </c>
      <c r="H5" s="163" t="str">
        <f>IF([1]CarnotA!$G$4="","",[1]CarnotA!$G$4)</f>
        <v>03.21.71.52.00</v>
      </c>
      <c r="I5" s="162" t="str">
        <f>IF([1]CarnotA!$C$5="","",[1]CarnotA!$C$5)</f>
        <v>ce.0620008x@ac-lille.fr</v>
      </c>
    </row>
    <row r="6" spans="1:9" s="156" customFormat="1" ht="17" customHeight="1">
      <c r="A6" s="161" t="str">
        <f>IF([1]CarnotA!$C$6="","",[1]CarnotA!$C$6)</f>
        <v>MICHAUX Didier</v>
      </c>
      <c r="B6" s="158" t="str">
        <f>IF([1]CarnotA!$C$7="","",[1]CarnotA!$C$7)</f>
        <v>VASSEUR Philippe</v>
      </c>
      <c r="C6" s="160"/>
      <c r="D6" s="159"/>
      <c r="E6" s="158" t="str">
        <f>IF([1]CarnotA!$C$10="","",[1]CarnotA!$C$10)</f>
        <v>06.80.20.94.86</v>
      </c>
      <c r="F6" s="158"/>
      <c r="G6" s="158" t="str">
        <f>IF([1]CarnotA!$C$8="","",[1]CarnotA!$C$8)</f>
        <v>03.21.71.18.51</v>
      </c>
      <c r="H6" s="158" t="str">
        <f>IF([1]CarnotA!$G$8="","",[1]CarnotA!$G$8)</f>
        <v>03.21.71.52.00</v>
      </c>
      <c r="I6" s="157" t="str">
        <f>IF([1]CarnotA!$C$9="","",[1]CarnotA!$C$9)</f>
        <v>didier.michaux@ac-lille.fr</v>
      </c>
    </row>
    <row r="7" spans="1:9" s="154" customFormat="1" ht="17" customHeight="1">
      <c r="A7" s="167" t="str">
        <f>IF([1]Malraux!$C$1="","",[1]Malraux!$C$1)</f>
        <v>Lycée Malraux</v>
      </c>
      <c r="B7" s="163" t="str">
        <f>IF([1]Malraux!$C$2="","",[1]Malraux!$C$2)</f>
        <v>314 rue Massenet</v>
      </c>
      <c r="C7" s="166" t="str">
        <f>IF([1]Malraux!$H$2="","","BP")</f>
        <v>BP</v>
      </c>
      <c r="D7" s="165">
        <f>IF([1]Malraux!$H$2="","",[1]Malraux!$H$2)</f>
        <v>0</v>
      </c>
      <c r="E7" s="164" t="str">
        <f>IF([1]Malraux!$C$3="","",[1]Malraux!$C$3)</f>
        <v>BETHUNE</v>
      </c>
      <c r="F7" s="163">
        <f>IF([1]Malraux!$H$3="","",[1]Malraux!$H$3)</f>
        <v>62400</v>
      </c>
      <c r="G7" s="163" t="str">
        <f>IF([1]Malraux!$C$4="","",[1]Malraux!$C$4)</f>
        <v>03 21 64 61 61</v>
      </c>
      <c r="H7" s="163" t="str">
        <f>IF([1]Malraux!$G$4="","",[1]Malraux!$G$4)</f>
        <v>03 21 64 61 86</v>
      </c>
      <c r="I7" s="162" t="str">
        <f>IF([1]Malraux!$C$5="","",[1]Malraux!$C$5)</f>
        <v>ce.0620042j@ac-lille.fr</v>
      </c>
    </row>
    <row r="8" spans="1:9" s="156" customFormat="1" ht="17" customHeight="1">
      <c r="A8" s="161" t="str">
        <f>IF([1]Malraux!$C$6="","",[1]Malraux!$C$6)</f>
        <v>GIEZEK François</v>
      </c>
      <c r="B8" s="158">
        <f>IF([1]Malraux!$C$7="","",[1]Malraux!$C$7)</f>
        <v>0</v>
      </c>
      <c r="C8" s="160"/>
      <c r="D8" s="159"/>
      <c r="E8" s="158" t="str">
        <f>IF([1]Malraux!$C$10="","",[1]Malraux!$C$10)</f>
        <v>06 75 69 78 59</v>
      </c>
      <c r="F8" s="158"/>
      <c r="G8" s="158" t="str">
        <f>IF([1]Malraux!$C$8="","",[1]Malraux!$C$8)</f>
        <v>03 21 64 61 78</v>
      </c>
      <c r="H8" s="158" t="str">
        <f>IF([1]Malraux!$G$8="","",[1]Malraux!$G$8)</f>
        <v>03 21 64 61 86</v>
      </c>
      <c r="I8" s="157" t="str">
        <f>IF([1]Malraux!$C$9="","",[1]Malraux!$C$9)</f>
        <v>francois.giezek@wanadoo.fr</v>
      </c>
    </row>
    <row r="9" spans="1:9" s="154" customFormat="1" ht="17" customHeight="1">
      <c r="A9" s="167" t="str">
        <f>IF([1]Branly!$C$1="","",[1]Branly!$C$1)</f>
        <v>Lycée Branly</v>
      </c>
      <c r="B9" s="163" t="str">
        <f>IF([1]Branly!$C$2="","",[1]Branly!$C$2)</f>
        <v>2 rue porte Gayole</v>
      </c>
      <c r="C9" s="166" t="str">
        <f>IF([1]Branly!$H$2="","","BP")</f>
        <v>BP</v>
      </c>
      <c r="D9" s="165">
        <f>IF([1]Branly!$H$2="","",[1]Branly!$H$2)</f>
        <v>779</v>
      </c>
      <c r="E9" s="164" t="str">
        <f>IF([1]Branly!$C$3="","",[1]Branly!$C$3)</f>
        <v>BOULOGNE-SUR-MER</v>
      </c>
      <c r="F9" s="163">
        <f>IF([1]Branly!$H$3="","",[1]Branly!$H$3)</f>
        <v>62321</v>
      </c>
      <c r="G9" s="163">
        <f>IF([1]Branly!$C$4="","",[1]Branly!$C$4)</f>
        <v>321996800</v>
      </c>
      <c r="H9" s="163">
        <f>IF([1]Branly!$G$4="","",[1]Branly!$G$4)</f>
        <v>0</v>
      </c>
      <c r="I9" s="162">
        <f>IF([1]Branly!$C$5="","",[1]Branly!$C$5)</f>
        <v>0</v>
      </c>
    </row>
    <row r="10" spans="1:9" s="156" customFormat="1" ht="17" customHeight="1">
      <c r="A10" s="161" t="str">
        <f>IF([1]Branly!$C$6="","",[1]Branly!$C$6)</f>
        <v>Korbas Alexandre</v>
      </c>
      <c r="B10" s="158" t="str">
        <f>IF([1]Branly!$C$7="","",[1]Branly!$C$7)</f>
        <v>Lefebvre Véronique</v>
      </c>
      <c r="C10" s="160"/>
      <c r="D10" s="159"/>
      <c r="E10" s="158">
        <f>IF([1]Branly!$C$10="","",[1]Branly!$C$10)</f>
        <v>623111149</v>
      </c>
      <c r="F10" s="158"/>
      <c r="G10" s="158">
        <f>IF([1]Branly!$C$8="","",[1]Branly!$C$8)</f>
        <v>321996874</v>
      </c>
      <c r="H10" s="158">
        <f>IF([1]Branly!$G$8="","",[1]Branly!$G$8)</f>
        <v>321996880</v>
      </c>
      <c r="I10" s="157" t="str">
        <f>IF([1]Branly!$C$9="","",[1]Branly!$C$9)</f>
        <v>alexandre.korbas@ac-lille.fr</v>
      </c>
    </row>
    <row r="11" spans="1:9" s="154" customFormat="1" ht="17" customHeight="1">
      <c r="A11" s="167" t="str">
        <f>IF([1]CarnotB!$C$1="","",[1]CarnotB!$C$1)</f>
        <v>lycée Carnot</v>
      </c>
      <c r="B11" s="163" t="str">
        <f>IF([1]CarnotB!$C$2="","",[1]CarnotB!$C$2)</f>
        <v>rue A.Leroy</v>
      </c>
      <c r="C11" s="166" t="str">
        <f>IF([1]CarnotB!$H$2="","","BP")</f>
        <v>BP</v>
      </c>
      <c r="D11" s="165">
        <f>IF([1]CarnotB!$H$2="","",[1]CarnotB!$H$2)</f>
        <v>50</v>
      </c>
      <c r="E11" s="164" t="str">
        <f>IF([1]CarnotB!$C$3="","",[1]CarnotB!$C$3)</f>
        <v>BRUAY-LA-BUISSIERE</v>
      </c>
      <c r="F11" s="163">
        <f>IF([1]CarnotB!$H$3="","",[1]CarnotB!$H$3)</f>
        <v>62700</v>
      </c>
      <c r="G11" s="163">
        <f>IF([1]CarnotB!$C$4="","",[1]CarnotB!$C$4)</f>
        <v>321646500</v>
      </c>
      <c r="H11" s="163">
        <f>IF([1]CarnotB!$G$4="","",[1]CarnotB!$G$4)</f>
        <v>321646503</v>
      </c>
      <c r="I11" s="162" t="str">
        <f>IF([1]CarnotB!$C$5="","",[1]CarnotB!$C$5)</f>
        <v>ce.0620056z@ac-lille.fr</v>
      </c>
    </row>
    <row r="12" spans="1:9" s="156" customFormat="1" ht="17" customHeight="1">
      <c r="A12" s="161" t="str">
        <f>IF([1]CarnotB!$C$6="","",[1]CarnotB!$C$6)</f>
        <v>Delplace Virginie</v>
      </c>
      <c r="B12" s="158">
        <f>IF([1]CarnotB!$C$7="","",[1]CarnotB!$C$7)</f>
        <v>0</v>
      </c>
      <c r="C12" s="160"/>
      <c r="D12" s="159"/>
      <c r="E12" s="158" t="str">
        <f>IF([1]CarnotB!$C$10="","",[1]CarnotB!$C$10)</f>
        <v>06-79-67-27-65</v>
      </c>
      <c r="F12" s="158"/>
      <c r="G12" s="158">
        <f>IF([1]CarnotB!$C$8="","",[1]CarnotB!$C$8)</f>
        <v>321646516</v>
      </c>
      <c r="H12" s="158">
        <f>IF([1]CarnotB!$G$8="","",[1]CarnotB!$G$8)</f>
        <v>321646502</v>
      </c>
      <c r="I12" s="157" t="str">
        <f>IF([1]CarnotB!$C$9="","",[1]CarnotB!$C$9)</f>
        <v>virginie.delplace@ac-lille.fr</v>
      </c>
    </row>
    <row r="13" spans="1:9" s="154" customFormat="1" ht="17" customHeight="1">
      <c r="A13" s="167" t="str">
        <f>IF([1]Vinci!$C$1="","",[1]Vinci!$C$1)</f>
        <v>Lycée Léonard de Vinci</v>
      </c>
      <c r="B13" s="163" t="str">
        <f>IF([1]Vinci!$C$2="","",[1]Vinci!$C$2)</f>
        <v>Avenue Martin Luther King</v>
      </c>
      <c r="C13" s="166" t="str">
        <f>IF([1]Vinci!$H$2="","","BP")</f>
        <v>BP</v>
      </c>
      <c r="D13" s="165">
        <f>IF([1]Vinci!$H$2="","",[1]Vinci!$H$2)</f>
        <v>701</v>
      </c>
      <c r="E13" s="164" t="str">
        <f>IF([1]Vinci!$C$3="","",[1]Vinci!$C$3)</f>
        <v>CALAIS cedex</v>
      </c>
      <c r="F13" s="163">
        <f>IF([1]Vinci!$H$3="","",[1]Vinci!$H$3)</f>
        <v>62228</v>
      </c>
      <c r="G13" s="163" t="str">
        <f>IF([1]Vinci!$C$4="","",[1]Vinci!$C$4)</f>
        <v>03 21 19 07 21</v>
      </c>
      <c r="H13" s="163" t="str">
        <f>IF([1]Vinci!$G$4="","",[1]Vinci!$G$4)</f>
        <v>03 21 19 07 22</v>
      </c>
      <c r="I13" s="162" t="str">
        <f>IF([1]Vinci!$C$5="","",[1]Vinci!$C$5)</f>
        <v>ce.0624141p@ac-lille.fr</v>
      </c>
    </row>
    <row r="14" spans="1:9" s="156" customFormat="1" ht="17" customHeight="1">
      <c r="A14" s="161" t="str">
        <f>IF([1]Vinci!$C$6="","",[1]Vinci!$C$6)</f>
        <v>DURIEZ Dominique</v>
      </c>
      <c r="B14" s="158" t="str">
        <f>IF([1]Vinci!$C$7="","",[1]Vinci!$C$7)</f>
        <v>CRENDAL Chantal</v>
      </c>
      <c r="C14" s="160"/>
      <c r="D14" s="159"/>
      <c r="E14" s="158" t="str">
        <f>IF([1]Vinci!$C$10="","",[1]Vinci!$C$10)</f>
        <v>06 08 61 83 88</v>
      </c>
      <c r="F14" s="158"/>
      <c r="G14" s="158" t="str">
        <f>IF([1]Vinci!$C$8="","",[1]Vinci!$C$8)</f>
        <v>03 21 19 07 48</v>
      </c>
      <c r="H14" s="158" t="str">
        <f>IF([1]Vinci!$G$8="","",[1]Vinci!$G$8)</f>
        <v>03 21 19 07 36</v>
      </c>
      <c r="I14" s="157" t="str">
        <f>IF([1]Vinci!$C$9="","",[1]Vinci!$C$9)</f>
        <v>dominique.duriez@ac-lille.fr</v>
      </c>
    </row>
    <row r="15" spans="1:9" s="154" customFormat="1" ht="17" customHeight="1">
      <c r="A15" s="167" t="str">
        <f>IF([1]Duez!$C$1="","",[1]Duez!$C$1)</f>
        <v>Paul DUEZ</v>
      </c>
      <c r="B15" s="163" t="str">
        <f>IF([1]Duez!$C$2="","",[1]Duez!$C$2)</f>
        <v>1 bvd P. Bezin</v>
      </c>
      <c r="C15" s="166" t="str">
        <f>IF([1]Duez!$H$2="","","BP")</f>
        <v>BP</v>
      </c>
      <c r="D15" s="165">
        <f>IF([1]Duez!$H$2="","",[1]Duez!$H$2)</f>
        <v>399</v>
      </c>
      <c r="E15" s="164" t="str">
        <f>IF([1]Duez!$C$3="","",[1]Duez!$C$3)</f>
        <v>CAMBRAI</v>
      </c>
      <c r="F15" s="163">
        <f>IF([1]Duez!$H$3="","",[1]Duez!$H$3)</f>
        <v>59407</v>
      </c>
      <c r="G15" s="163" t="str">
        <f>IF([1]Duez!$C$4="","",[1]Duez!$C$4)</f>
        <v>03 27 730 730</v>
      </c>
      <c r="H15" s="163" t="str">
        <f>IF([1]Duez!$G$4="","",[1]Duez!$G$4)</f>
        <v>03 27 730 738</v>
      </c>
      <c r="I15" s="162" t="str">
        <f>IF([1]Duez!$C$5="","",[1]Duez!$C$5)</f>
        <v>ce.0590034s@ac-lille.fr</v>
      </c>
    </row>
    <row r="16" spans="1:9" s="156" customFormat="1" ht="17" customHeight="1">
      <c r="A16" s="161" t="str">
        <f>IF([1]Duez!$C$6="","",[1]Duez!$C$6)</f>
        <v>RICHARD Guy</v>
      </c>
      <c r="B16" s="158" t="str">
        <f>IF([1]Duez!$C$7="","",[1]Duez!$C$7)</f>
        <v>LAUDE isabelle</v>
      </c>
      <c r="C16" s="160"/>
      <c r="D16" s="159"/>
      <c r="E16" s="158" t="str">
        <f>IF([1]Duez!$C$10="","",[1]Duez!$C$10)</f>
        <v>06 82 44 12 47</v>
      </c>
      <c r="F16" s="158"/>
      <c r="G16" s="158" t="str">
        <f>IF([1]Duez!$C$8="","",[1]Duez!$C$8)</f>
        <v>03 27 730 722</v>
      </c>
      <c r="H16" s="158" t="str">
        <f>IF([1]Duez!$G$8="","",[1]Duez!$G$8)</f>
        <v>03 27 730 734</v>
      </c>
      <c r="I16" s="157" t="str">
        <f>IF([1]Duez!$C$9="","",[1]Duez!$C$9)</f>
        <v>guy2.richard@ac-lille.fr</v>
      </c>
    </row>
    <row r="17" spans="1:9" s="154" customFormat="1" ht="17" customHeight="1">
      <c r="A17" s="167" t="str">
        <f>IF([1]Jacquard!$C$1="","",[1]Jacquard!$C$1)</f>
        <v>Lycée J.M. JACQUARD</v>
      </c>
      <c r="B17" s="163" t="str">
        <f>IF([1]Jacquard!$C$2="","",[1]Jacquard!$C$2)</f>
        <v>2 Avenue Jean Moulin</v>
      </c>
      <c r="C17" s="166" t="str">
        <f>IF([1]Jacquard!$H$2="","","BP")</f>
        <v>BP</v>
      </c>
      <c r="D17" s="165">
        <f>IF([1]Jacquard!$H$2="","",[1]Jacquard!$H$2)</f>
        <v>90207</v>
      </c>
      <c r="E17" s="164" t="str">
        <f>IF([1]Jacquard!$C$3="","",[1]Jacquard!$C$3)</f>
        <v>CAUDRY</v>
      </c>
      <c r="F17" s="163">
        <f>IF([1]Jacquard!$H$3="","",[1]Jacquard!$H$3)</f>
        <v>59544</v>
      </c>
      <c r="G17" s="163" t="str">
        <f>IF([1]Jacquard!$C$4="","",[1]Jacquard!$C$4)</f>
        <v>03.27.76.53.00</v>
      </c>
      <c r="H17" s="163" t="str">
        <f>IF([1]Jacquard!$G$4="","",[1]Jacquard!$G$4)</f>
        <v>03.27.76.53.04</v>
      </c>
      <c r="I17" s="162" t="str">
        <f>IF([1]Jacquard!$C$5="","",[1]Jacquard!$C$5)</f>
        <v>ce,0590045d@ac-lille.fr</v>
      </c>
    </row>
    <row r="18" spans="1:9" s="156" customFormat="1" ht="17" customHeight="1">
      <c r="A18" s="161" t="str">
        <f>IF([1]Jacquard!$C$6="","",[1]Jacquard!$C$6)</f>
        <v>RENQUET Didier</v>
      </c>
      <c r="B18" s="158" t="str">
        <f>IF([1]Jacquard!$C$7="","",[1]Jacquard!$C$7)</f>
        <v>DUMOULIN Gilles</v>
      </c>
      <c r="C18" s="160"/>
      <c r="D18" s="159"/>
      <c r="E18" s="158" t="str">
        <f>IF([1]Jacquard!$C$10="","",[1]Jacquard!$C$10)</f>
        <v>06.82.13.55.30</v>
      </c>
      <c r="F18" s="158"/>
      <c r="G18" s="158" t="str">
        <f>IF([1]Jacquard!$C$8="","",[1]Jacquard!$C$8)</f>
        <v>03.27.76.53.08</v>
      </c>
      <c r="H18" s="158">
        <f>IF([1]Jacquard!$G$8="","",[1]Jacquard!$G$8)</f>
        <v>0</v>
      </c>
      <c r="I18" s="157" t="str">
        <f>IF([1]Jacquard!$C$9="","",[1]Jacquard!$C$9)</f>
        <v>didier.renquet@ac-lille.fr</v>
      </c>
    </row>
    <row r="19" spans="1:9" s="156" customFormat="1" ht="17" customHeight="1">
      <c r="A19" s="173" t="str">
        <f>IF([1]PaysDeCondé!$C$1="","",[1]PaysDeCondé!$C$1)</f>
        <v>Lycée du Pays de condé</v>
      </c>
      <c r="B19" s="170" t="str">
        <f>IF([1]PaysDeCondé!$C$2="","",[1]PaysDeCondé!$C$2)</f>
        <v>2 rue Jean Monnet</v>
      </c>
      <c r="C19" s="172" t="str">
        <f>IF([1]PaysDeCondé!$H$2="","","BP")</f>
        <v>BP</v>
      </c>
      <c r="D19" s="171">
        <f>IF([1]PaysDeCondé!$H$2="","",[1]PaysDeCondé!$H$2)</f>
        <v>0</v>
      </c>
      <c r="E19" s="174" t="str">
        <f>IF([1]PaysDeCondé!$C$3="","",[1]PaysDeCondé!$C$3)</f>
        <v>CONDE SUR L'ESCAUT</v>
      </c>
      <c r="F19" s="170">
        <f>IF([1]PaysDeCondé!$H$3="","",[1]PaysDeCondé!$H$3)</f>
        <v>59163</v>
      </c>
      <c r="G19" s="170">
        <f>IF([1]PaysDeCondé!$C$4="","",[1]PaysDeCondé!$C$4)</f>
        <v>327096440</v>
      </c>
      <c r="H19" s="170" t="str">
        <f>IF([1]PaysDeCondé!$G$4="","",[1]PaysDeCondé!$G$4)</f>
        <v>03 27 09 64 83</v>
      </c>
      <c r="I19" s="169" t="str">
        <f>IF([1]PaysDeCondé!$C$5="","",[1]PaysDeCondé!$C$5)</f>
        <v>ce.0596854e@ac-lille.fr</v>
      </c>
    </row>
    <row r="20" spans="1:9" s="156" customFormat="1" ht="17" customHeight="1">
      <c r="A20" s="173" t="str">
        <f>IF([1]PaysDeCondé!$C$6="","",[1]PaysDeCondé!$C$6)</f>
        <v>HELARD David</v>
      </c>
      <c r="B20" s="170" t="str">
        <f>IF([1]PaysDeCondé!$C$7="","",[1]PaysDeCondé!$C$7)</f>
        <v>JURA Marie-Claude</v>
      </c>
      <c r="C20" s="172"/>
      <c r="D20" s="171"/>
      <c r="E20" s="170" t="str">
        <f>IF([1]PaysDeCondé!$C$10="","",[1]PaysDeCondé!$C$10)</f>
        <v xml:space="preserve">06 77 30 80 20 </v>
      </c>
      <c r="F20" s="170"/>
      <c r="G20" s="170" t="str">
        <f>IF([1]PaysDeCondé!$C$8="","",[1]PaysDeCondé!$C$8)</f>
        <v>03 27 09 64 49</v>
      </c>
      <c r="H20" s="170" t="str">
        <f>IF([1]PaysDeCondé!$G$8="","",[1]PaysDeCondé!$G$8)</f>
        <v>03 27 09 64 85</v>
      </c>
      <c r="I20" s="169" t="str">
        <f>IF([1]PaysDeCondé!$C$9="","",[1]PaysDeCondé!$C$9)</f>
        <v>david.helard@ac-lille.fr</v>
      </c>
    </row>
    <row r="21" spans="1:9" s="154" customFormat="1" ht="17" customHeight="1">
      <c r="A21" s="167" t="str">
        <f>IF([1]Kastler!$C$1="","",[1]Kastler!$C$1)</f>
        <v xml:space="preserve">Lyce Alfred Kastler  </v>
      </c>
      <c r="B21" s="163" t="str">
        <f>IF([1]Kastler!$C$2="","",[1]Kastler!$C$2)</f>
        <v>13 rue Casanova</v>
      </c>
      <c r="C21" s="166" t="str">
        <f>IF([1]Kastler!$H$2="","","BP")</f>
        <v>BP</v>
      </c>
      <c r="D21" s="165">
        <f>IF([1]Kastler!$H$2="","",[1]Kastler!$H$2)</f>
        <v>0</v>
      </c>
      <c r="E21" s="164" t="str">
        <f>IF([1]Kastler!$C$3="","",[1]Kastler!$C$3)</f>
        <v>DENAIN</v>
      </c>
      <c r="F21" s="163">
        <f>IF([1]Kastler!$H$3="","",[1]Kastler!$H$3)</f>
        <v>59220</v>
      </c>
      <c r="G21" s="163" t="str">
        <f>IF([1]Kastler!$C$4="","",[1]Kastler!$C$4)</f>
        <v>0327442410</v>
      </c>
      <c r="H21" s="163" t="str">
        <f>IF([1]Kastler!$G$4="","",[1]Kastler!$G$4)</f>
        <v>0327448491</v>
      </c>
      <c r="I21" s="162" t="str">
        <f>IF([1]Kastler!$C$5="","",[1]Kastler!$C$5)</f>
        <v>ce.0590060v@ac-lille.fr</v>
      </c>
    </row>
    <row r="22" spans="1:9" s="156" customFormat="1" ht="17" customHeight="1">
      <c r="A22" s="161" t="str">
        <f>IF([1]Kastler!$C$6="","",[1]Kastler!$C$6)</f>
        <v>DELADERIERE Jean-Marie</v>
      </c>
      <c r="B22" s="158" t="str">
        <f>IF([1]Kastler!$C$7="","",[1]Kastler!$C$7)</f>
        <v>VANWOLLEGEHEM Didier</v>
      </c>
      <c r="C22" s="160"/>
      <c r="D22" s="159"/>
      <c r="E22" s="158" t="str">
        <f>IF([1]Kastler!$C$10="","",[1]Kastler!$C$10)</f>
        <v>0607233357</v>
      </c>
      <c r="F22" s="158"/>
      <c r="G22" s="158" t="str">
        <f>IF([1]Kastler!$C$8="","",[1]Kastler!$C$8)</f>
        <v>0327442410</v>
      </c>
      <c r="H22" s="158" t="str">
        <f>IF([1]Kastler!$G$8="","",[1]Kastler!$G$8)</f>
        <v>0327448507</v>
      </c>
      <c r="I22" s="157" t="str">
        <f>IF([1]Kastler!$C$9="","",[1]Kastler!$C$9)</f>
        <v>jean-marie.deladeriere@ac-lille.fr</v>
      </c>
    </row>
    <row r="23" spans="1:9" s="154" customFormat="1" ht="17" customHeight="1">
      <c r="A23" s="167" t="str">
        <f>IF([1]Labbé!$C$1="","",[1]Labbé!$C$1)</f>
        <v xml:space="preserve">LYCEE EDMOND LABBE </v>
      </c>
      <c r="B23" s="163" t="str">
        <f>IF([1]Labbé!$C$2="","",[1]Labbé!$C$2)</f>
        <v>817 RUE CHARLES BOURSEUL</v>
      </c>
      <c r="C23" s="166" t="str">
        <f>IF([1]Labbé!$H$2="","","BP")</f>
        <v>BP</v>
      </c>
      <c r="D23" s="165">
        <f>IF([1]Labbé!$H$2="","",[1]Labbé!$H$2)</f>
        <v>80809</v>
      </c>
      <c r="E23" s="164" t="str">
        <f>IF([1]Labbé!$C$3="","",[1]Labbé!$C$3)</f>
        <v>DOUAI</v>
      </c>
      <c r="F23" s="163">
        <f>IF([1]Labbé!$H$3="","",[1]Labbé!$H$3)</f>
        <v>59508</v>
      </c>
      <c r="G23" s="163">
        <f>IF([1]Labbé!$C$4="","",[1]Labbé!$C$4)</f>
        <v>327715171</v>
      </c>
      <c r="H23" s="163">
        <f>IF([1]Labbé!$G$4="","",[1]Labbé!$G$4)</f>
        <v>327940575</v>
      </c>
      <c r="I23" s="162" t="str">
        <f>IF([1]Labbé!$C$5="","",[1]Labbé!$C$5)</f>
        <v>ce.0590065a@ac-lille.fr</v>
      </c>
    </row>
    <row r="24" spans="1:9" s="156" customFormat="1" ht="17" customHeight="1">
      <c r="A24" s="161" t="str">
        <f>IF([1]Labbé!$C$6="","",[1]Labbé!$C$6)</f>
        <v>DEVILLERS PIERRE</v>
      </c>
      <c r="B24" s="158" t="str">
        <f>IF([1]Labbé!$C$7="","",[1]Labbé!$C$7)</f>
        <v>BATAILLE NATHALIE</v>
      </c>
      <c r="C24" s="160"/>
      <c r="D24" s="159"/>
      <c r="E24" s="158">
        <f>IF([1]Labbé!$C$10="","",[1]Labbé!$C$10)</f>
        <v>0</v>
      </c>
      <c r="F24" s="158"/>
      <c r="G24" s="158">
        <f>IF([1]Labbé!$C$8="","",[1]Labbé!$C$8)</f>
        <v>327716543</v>
      </c>
      <c r="H24" s="158">
        <f>IF([1]Labbé!$G$8="","",[1]Labbé!$G$8)</f>
        <v>327715172</v>
      </c>
      <c r="I24" s="157" t="str">
        <f>IF([1]Labbé!$C$9="","",[1]Labbé!$C$9)</f>
        <v>pierre.devillers2@ac-lille.fr</v>
      </c>
    </row>
    <row r="25" spans="1:9" s="154" customFormat="1" ht="17" customHeight="1">
      <c r="A25" s="167" t="str">
        <f>IF([1]Europe!$C$1="","",[1]Europe!$C$1)</f>
        <v>Lyce de l'EUROPE</v>
      </c>
      <c r="B25" s="163" t="str">
        <f>IF([1]Europe!$C$2="","",[1]Europe!$C$2)</f>
        <v>Rue du Banc Vert</v>
      </c>
      <c r="C25" s="166" t="str">
        <f>IF([1]Europe!$H$2="","","BP")</f>
        <v>BP</v>
      </c>
      <c r="D25" s="165">
        <f>IF([1]Europe!$H$2="","",[1]Europe!$H$2)</f>
        <v>58</v>
      </c>
      <c r="E25" s="164" t="str">
        <f>IF([1]Europe!$C$3="","",[1]Europe!$C$3)</f>
        <v>DUNKERQUE</v>
      </c>
      <c r="F25" s="163">
        <f>IF([1]Europe!$H$3="","",[1]Europe!$H$3)</f>
        <v>59640</v>
      </c>
      <c r="G25" s="163" t="str">
        <f>IF([1]Europe!$C$4="","",[1]Europe!$C$4)</f>
        <v>03 28 58 72 10</v>
      </c>
      <c r="H25" s="163" t="str">
        <f>IF([1]Europe!$G$4="","",[1]Europe!$G$4)</f>
        <v>30 28 58 72 49</v>
      </c>
      <c r="I25" s="162" t="str">
        <f>IF([1]Europe!$C$5="","",[1]Europe!$C$5)</f>
        <v>ce</v>
      </c>
    </row>
    <row r="26" spans="1:9" s="156" customFormat="1" ht="17" customHeight="1">
      <c r="A26" s="161" t="str">
        <f>IF([1]Europe!$C$6="","",[1]Europe!$C$6)</f>
        <v>DARCOURT Jean Luc</v>
      </c>
      <c r="B26" s="158" t="str">
        <f>IF([1]Europe!$C$7="","",[1]Europe!$C$7)</f>
        <v>LEURS Beatrice</v>
      </c>
      <c r="C26" s="160"/>
      <c r="D26" s="159"/>
      <c r="E26" s="158" t="str">
        <f>IF([1]Europe!$C$10="","",[1]Europe!$C$10)</f>
        <v>06 03 78 04 53</v>
      </c>
      <c r="F26" s="158"/>
      <c r="G26" s="158" t="str">
        <f>IF([1]Europe!$C$8="","",[1]Europe!$C$8)</f>
        <v>03 28 58 72 20</v>
      </c>
      <c r="H26" s="158" t="str">
        <f>IF([1]Europe!$G$8="","",[1]Europe!$G$8)</f>
        <v>03 28 58 72 48</v>
      </c>
      <c r="I26" s="157" t="str">
        <f>IF([1]Europe!$C$9="","",[1]Europe!$C$9)</f>
        <v>jean-luc.darcourt@ac-lille.fr</v>
      </c>
    </row>
    <row r="27" spans="1:9" s="154" customFormat="1" ht="17" customHeight="1">
      <c r="A27" s="167" t="str">
        <f>IF([1]Claudel!$C$1="","",[1]Claudel!$C$1)</f>
        <v>LYCEE CAMILLE CLAUDEL</v>
      </c>
      <c r="B27" s="163" t="str">
        <f>IF([1]Claudel!$C$2="","",[1]Claudel!$C$2)</f>
        <v>1 rue Paul Lafargue</v>
      </c>
      <c r="C27" s="166" t="str">
        <f>IF([1]Claudel!$H$2="","","BP")</f>
        <v>BP</v>
      </c>
      <c r="D27" s="165">
        <f>IF([1]Claudel!$H$2="","",[1]Claudel!$H$2)</f>
        <v>70082</v>
      </c>
      <c r="E27" s="164" t="str">
        <f>IF([1]Claudel!$C$3="","",[1]Claudel!$C$3)</f>
        <v>FOURMIES CEDEX</v>
      </c>
      <c r="F27" s="163">
        <f>IF([1]Claudel!$H$3="","",[1]Claudel!$H$3)</f>
        <v>59613</v>
      </c>
      <c r="G27" s="163" t="str">
        <f>IF([1]Claudel!$C$4="","",[1]Claudel!$C$4)</f>
        <v>03.27.56.42.00</v>
      </c>
      <c r="H27" s="163" t="str">
        <f>IF([1]Claudel!$G$4="","",[1]Claudel!$G$4)</f>
        <v>03.27.59.42.04</v>
      </c>
      <c r="I27" s="162" t="str">
        <f>IF([1]Claudel!$C$5="","",[1]Claudel!$C$5)</f>
        <v>ce.0590083v@ac-lille.fr</v>
      </c>
    </row>
    <row r="28" spans="1:9" s="156" customFormat="1" ht="17" customHeight="1">
      <c r="A28" s="161" t="str">
        <f>IF([1]Claudel!$C$6="","",[1]Claudel!$C$6)</f>
        <v>CAUSSE Yves</v>
      </c>
      <c r="B28" s="158" t="str">
        <f>IF([1]Claudel!$C$7="","",[1]Claudel!$C$7)</f>
        <v>HUBINET Audrey</v>
      </c>
      <c r="C28" s="160"/>
      <c r="D28" s="159"/>
      <c r="E28" s="158" t="str">
        <f>IF([1]Claudel!$C$10="","",[1]Claudel!$C$10)</f>
        <v>06.88.10.10.81</v>
      </c>
      <c r="F28" s="158"/>
      <c r="G28" s="158" t="str">
        <f>IF([1]Claudel!$C$8="","",[1]Claudel!$C$8)</f>
        <v>03.27.56.42.50</v>
      </c>
      <c r="H28" s="158" t="str">
        <f>IF([1]Claudel!$G$8="","",[1]Claudel!$G$8)</f>
        <v>03.27.56.42.71</v>
      </c>
      <c r="I28" s="157" t="str">
        <f>IF([1]Claudel!$C$9="","",[1]Claudel!$C$9)</f>
        <v>yves.causse@ac-lille.fr</v>
      </c>
    </row>
    <row r="29" spans="1:9" s="154" customFormat="1" ht="17" customHeight="1">
      <c r="A29" s="167" t="str">
        <f>IF([1]Beaupré!$C$1="","",[1]Beaupré!$C$1)</f>
        <v>Lycée BEAUPRE</v>
      </c>
      <c r="B29" s="163" t="str">
        <f>IF([1]Beaupré!$C$2="","",[1]Beaupré!$C$2)</f>
        <v>Avenue de Beaupré</v>
      </c>
      <c r="C29" s="166" t="str">
        <f>IF([1]Beaupré!$H$2="","","BP")</f>
        <v>BP</v>
      </c>
      <c r="D29" s="165">
        <f>IF([1]Beaupré!$H$2="","",[1]Beaupré!$H$2)</f>
        <v>79</v>
      </c>
      <c r="E29" s="164" t="str">
        <f>IF([1]Beaupré!$C$3="","",[1]Beaupré!$C$3)</f>
        <v>HAUBOURDIN</v>
      </c>
      <c r="F29" s="163">
        <f>IF([1]Beaupré!$H$3="","",[1]Beaupré!$H$3)</f>
        <v>59481</v>
      </c>
      <c r="G29" s="163" t="str">
        <f>IF([1]Beaupré!$C$4="","",[1]Beaupré!$C$4)</f>
        <v>03 20 07 22 55</v>
      </c>
      <c r="H29" s="163" t="str">
        <f>IF([1]Beaupré!$G$4="","",[1]Beaupré!$G$4)</f>
        <v>03 20 07 42 88</v>
      </c>
      <c r="I29" s="162" t="str">
        <f>IF([1]Beaupré!$C$5="","",[1]Beaupré!$C$5)</f>
        <v>ce.059009f@ac-lille.fr</v>
      </c>
    </row>
    <row r="30" spans="1:9" s="156" customFormat="1" ht="17" customHeight="1">
      <c r="A30" s="161" t="str">
        <f>IF([1]Beaupré!$C$6="","",[1]Beaupré!$C$6)</f>
        <v>Pascal HAMANN</v>
      </c>
      <c r="B30" s="158" t="str">
        <f>IF([1]Beaupré!$C$7="","",[1]Beaupré!$C$7)</f>
        <v>Claude FRANCOIS</v>
      </c>
      <c r="C30" s="160"/>
      <c r="D30" s="159"/>
      <c r="E30" s="158" t="str">
        <f>IF([1]Beaupré!$C$10="","",[1]Beaupré!$C$10)</f>
        <v>06 74 04 16 01</v>
      </c>
      <c r="F30" s="158"/>
      <c r="G30" s="158" t="str">
        <f>IF([1]Beaupré!$C$8="","",[1]Beaupré!$C$8)</f>
        <v>03 20 07 84 99</v>
      </c>
      <c r="H30" s="158" t="str">
        <f>IF([1]Beaupré!$G$8="","",[1]Beaupré!$G$8)</f>
        <v>03 20 50 80 93</v>
      </c>
      <c r="I30" s="157" t="str">
        <f>IF([1]Beaupré!$C$9="","",[1]Beaupré!$C$9)</f>
        <v>pascal.hamann@ac-lille.fr</v>
      </c>
    </row>
    <row r="31" spans="1:9" s="154" customFormat="1" ht="17" customHeight="1">
      <c r="A31" s="167" t="str">
        <f>IF([1]Flandres!$C$1="","",[1]Flandres!$C$1)</f>
        <v>Lycée des Flandres</v>
      </c>
      <c r="B31" s="163" t="str">
        <f>IF([1]Flandres!$C$2="","",[1]Flandres!$C$2)</f>
        <v>2 avenue des flandres</v>
      </c>
      <c r="C31" s="166" t="str">
        <f>IF([1]Flandres!$H$2="","","BP")</f>
        <v>BP</v>
      </c>
      <c r="D31" s="165">
        <f>IF([1]Flandres!$H$2="","",[1]Flandres!$H$2)</f>
        <v>0</v>
      </c>
      <c r="E31" s="164" t="str">
        <f>IF([1]Flandres!$C$3="","",[1]Flandres!$C$3)</f>
        <v>HAZEBROUCK</v>
      </c>
      <c r="F31" s="163">
        <f>IF([1]Flandres!$H$3="","",[1]Flandres!$H$3)</f>
        <v>59522</v>
      </c>
      <c r="G31" s="163" t="str">
        <f>IF([1]Flandres!$C$4="","",[1]Flandres!$C$4)</f>
        <v>03.28.43.76.76</v>
      </c>
      <c r="H31" s="163" t="str">
        <f>IF([1]Flandres!$G$4="","",[1]Flandres!$G$4)</f>
        <v>03.28.43.76.99</v>
      </c>
      <c r="I31" s="162" t="str">
        <f>IF([1]Flandres!$C$5="","",[1]Flandres!$C$5)</f>
        <v>ce.0590101p@ac-lille.fr</v>
      </c>
    </row>
    <row r="32" spans="1:9" s="156" customFormat="1" ht="17" customHeight="1">
      <c r="A32" s="168">
        <f>IF([1]Flandres!$C$6="","",[1]Flandres!$C$6)</f>
        <v>0</v>
      </c>
      <c r="B32" s="158">
        <f>IF([1]Flandres!$C$7="","",[1]Flandres!$C$7)</f>
        <v>0</v>
      </c>
      <c r="C32" s="160"/>
      <c r="D32" s="159"/>
      <c r="E32" s="158">
        <f>IF([1]Flandres!$C$10="","",[1]Flandres!$C$10)</f>
        <v>0</v>
      </c>
      <c r="F32" s="158"/>
      <c r="G32" s="158">
        <f>IF([1]Flandres!$C$8="","",[1]Flandres!$C$8)</f>
        <v>0</v>
      </c>
      <c r="H32" s="158">
        <f>IF([1]Flandres!$G$8="","",[1]Flandres!$G$8)</f>
        <v>0</v>
      </c>
      <c r="I32" s="157">
        <f>IF([1]Flandres!$C$9="","",[1]Flandres!$C$9)</f>
        <v>0</v>
      </c>
    </row>
    <row r="33" spans="1:9" s="154" customFormat="1" ht="17" customHeight="1">
      <c r="A33" s="167" t="str">
        <f>IF([1]Pasteur!$C$1="","",[1]Pasteur!$C$1)</f>
        <v>LYCEE SCIENTIFIQUE ET TECHNOLOGIQUE Louis PASTEUR</v>
      </c>
      <c r="B33" s="163" t="str">
        <f>IF([1]Pasteur!$C$2="","",[1]Pasteur!$C$2)</f>
        <v>800, rue Léon BLUM</v>
      </c>
      <c r="C33" s="166" t="str">
        <f>IF([1]Pasteur!$H$2="","","BP")</f>
        <v>BP</v>
      </c>
      <c r="D33" s="165">
        <f>IF([1]Pasteur!$H$2="","",[1]Pasteur!$H$2)</f>
        <v>19</v>
      </c>
      <c r="E33" s="164" t="str">
        <f>IF([1]Pasteur!$C$3="","",[1]Pasteur!$C$3)</f>
        <v>HENIN-BEAUMONT CEDEX</v>
      </c>
      <c r="F33" s="163">
        <f>IF([1]Pasteur!$H$3="","",[1]Pasteur!$H$3)</f>
        <v>62251</v>
      </c>
      <c r="G33" s="163" t="str">
        <f>IF([1]Pasteur!$C$4="","",[1]Pasteur!$C$4)</f>
        <v>03 21 08 86 00</v>
      </c>
      <c r="H33" s="163" t="str">
        <f>IF([1]Pasteur!$G$4="","",[1]Pasteur!$G$4)</f>
        <v>03 21 08 86 01</v>
      </c>
      <c r="I33" s="162" t="str">
        <f>IF([1]Pasteur!$C$5="","",[1]Pasteur!$C$5)</f>
        <v>ce.0620095s@ac-lille.fr</v>
      </c>
    </row>
    <row r="34" spans="1:9" s="156" customFormat="1" ht="17" customHeight="1">
      <c r="A34" s="161" t="str">
        <f>IF([1]Pasteur!$C$6="","",[1]Pasteur!$C$6)</f>
        <v>CARLIER Henri-Jean</v>
      </c>
      <c r="B34" s="158" t="str">
        <f>IF([1]Pasteur!$C$7="","",[1]Pasteur!$C$7)</f>
        <v>BUISINE Didier</v>
      </c>
      <c r="C34" s="160"/>
      <c r="D34" s="159"/>
      <c r="E34" s="158">
        <f>IF([1]Pasteur!$C$10="","",[1]Pasteur!$C$10)</f>
        <v>0</v>
      </c>
      <c r="F34" s="158"/>
      <c r="G34" s="158" t="str">
        <f>IF([1]Pasteur!$C$8="","",[1]Pasteur!$C$8)</f>
        <v>03 21 08 86 07</v>
      </c>
      <c r="H34" s="158" t="str">
        <f>IF([1]Pasteur!$G$8="","",[1]Pasteur!$G$8)</f>
        <v>03 21 08 86 30</v>
      </c>
      <c r="I34" s="157" t="str">
        <f>IF([1]Pasteur!$C$9="","",[1]Pasteur!$C$9)</f>
        <v>henri1.carlier@ac-lille.fr</v>
      </c>
    </row>
    <row r="35" spans="1:9" s="154" customFormat="1" ht="17" customHeight="1">
      <c r="A35" s="167" t="str">
        <f>IF([1]Béhal!$C$1="","",[1]Béhal!$C$1)</f>
        <v>LGT AUGUSTE BEHAL</v>
      </c>
      <c r="B35" s="163" t="str">
        <f>IF([1]Béhal!$C$2="","",[1]Béhal!$C$2)</f>
        <v>6, rue Paul Eluard</v>
      </c>
      <c r="C35" s="166" t="str">
        <f>IF([1]Béhal!$H$2="","","BP")</f>
        <v>BP</v>
      </c>
      <c r="D35" s="165">
        <f>IF([1]Béhal!$H$2="","",[1]Béhal!$H$2)</f>
        <v>0</v>
      </c>
      <c r="E35" s="164" t="str">
        <f>IF([1]Béhal!$C$3="","",[1]Béhal!$C$3)</f>
        <v>LENS</v>
      </c>
      <c r="F35" s="163">
        <f>IF([1]Béhal!$H$3="","",[1]Béhal!$H$3)</f>
        <v>62300</v>
      </c>
      <c r="G35" s="163">
        <f>IF([1]Béhal!$C$4="","",[1]Béhal!$C$4)</f>
        <v>321142114</v>
      </c>
      <c r="H35" s="163">
        <f>IF([1]Béhal!$G$4="","",[1]Béhal!$G$4)</f>
        <v>321434119</v>
      </c>
      <c r="I35" s="162" t="str">
        <f>IF([1]Béhal!$C$5="","",[1]Béhal!$C$5)</f>
        <v>ce.0620109g@ac-lille.fr</v>
      </c>
    </row>
    <row r="36" spans="1:9" s="156" customFormat="1" ht="17" customHeight="1">
      <c r="A36" s="161" t="str">
        <f>IF([1]Béhal!$C$6="","",[1]Béhal!$C$6)</f>
        <v>FUDALA Simon</v>
      </c>
      <c r="B36" s="158" t="str">
        <f>IF([1]Béhal!$C$7="","",[1]Béhal!$C$7)</f>
        <v>ALEXANDRE Véronique</v>
      </c>
      <c r="C36" s="160"/>
      <c r="D36" s="159"/>
      <c r="E36" s="158">
        <f>IF([1]Béhal!$C$10="","",[1]Béhal!$C$10)</f>
        <v>685657118</v>
      </c>
      <c r="F36" s="158"/>
      <c r="G36" s="158">
        <f>IF([1]Béhal!$C$8="","",[1]Béhal!$C$8)</f>
        <v>321142105</v>
      </c>
      <c r="H36" s="158">
        <f>IF([1]Béhal!$G$8="","",[1]Béhal!$G$8)</f>
        <v>321431915</v>
      </c>
      <c r="I36" s="157" t="str">
        <f>IF([1]Béhal!$C$9="","",[1]Béhal!$C$9)</f>
        <v>simon.fudala@wanadoo.fr</v>
      </c>
    </row>
    <row r="37" spans="1:9" s="154" customFormat="1" ht="17" customHeight="1">
      <c r="A37" s="167" t="str">
        <f>IF([1]Darras!$C$1="","",[1]Darras!$C$1)</f>
        <v>Lycée Henri DARRAS</v>
      </c>
      <c r="B37" s="163" t="str">
        <f>IF([1]Darras!$C$2="","",[1]Darras!$C$2)</f>
        <v>Chemin des Manufactures</v>
      </c>
      <c r="C37" s="166" t="str">
        <f>IF([1]Darras!$H$2="","","BP")</f>
        <v>BP</v>
      </c>
      <c r="D37" s="165">
        <f>IF([1]Darras!$H$2="","",[1]Darras!$H$2)</f>
        <v>134</v>
      </c>
      <c r="E37" s="164" t="str">
        <f>IF([1]Darras!$C$3="","",[1]Darras!$C$3)</f>
        <v>LIEVIN</v>
      </c>
      <c r="F37" s="163">
        <f>IF([1]Darras!$H$3="","",[1]Darras!$H$3)</f>
        <v>62803</v>
      </c>
      <c r="G37" s="163">
        <f>IF([1]Darras!$C$4="","",[1]Darras!$C$4)</f>
        <v>321726565</v>
      </c>
      <c r="H37" s="163">
        <f>IF([1]Darras!$G$4="","",[1]Darras!$G$4)</f>
        <v>321726565</v>
      </c>
      <c r="I37" s="162" t="str">
        <f>IF([1]Darras!$C$5="","",[1]Darras!$C$5)</f>
        <v>CE;0620113L@ac-lille.fr</v>
      </c>
    </row>
    <row r="38" spans="1:9" s="156" customFormat="1" ht="17" customHeight="1">
      <c r="A38" s="161" t="str">
        <f>IF([1]Darras!$C$6="","",[1]Darras!$C$6)</f>
        <v>FAUQUET Richard</v>
      </c>
      <c r="B38" s="158">
        <f>IF([1]Darras!$C$7="","",[1]Darras!$C$7)</f>
        <v>0</v>
      </c>
      <c r="C38" s="160"/>
      <c r="D38" s="159"/>
      <c r="E38" s="158">
        <f>IF([1]Darras!$C$10="","",[1]Darras!$C$10)</f>
        <v>667924198</v>
      </c>
      <c r="F38" s="158"/>
      <c r="G38" s="158">
        <f>IF([1]Darras!$C$8="","",[1]Darras!$C$8)</f>
        <v>321726576</v>
      </c>
      <c r="H38" s="158">
        <f>IF([1]Darras!$G$8="","",[1]Darras!$G$8)</f>
        <v>321726537</v>
      </c>
      <c r="I38" s="157" t="str">
        <f>IF([1]Darras!$C$9="","",[1]Darras!$C$9)</f>
        <v>richard.fauquet@ac-lille.fr</v>
      </c>
    </row>
    <row r="39" spans="1:9" s="154" customFormat="1" ht="17" customHeight="1">
      <c r="A39" s="167" t="str">
        <f>IF([1]Baggio!$C$1="","",[1]Baggio!$C$1)</f>
        <v>LYCEE  CESAR BAGGIO</v>
      </c>
      <c r="B39" s="163" t="str">
        <f>IF([1]Baggio!$C$2="","",[1]Baggio!$C$2)</f>
        <v>Boulevard  d'alsace</v>
      </c>
      <c r="C39" s="166" t="str">
        <f>IF([1]Baggio!$H$2="","","BP")</f>
        <v>BP</v>
      </c>
      <c r="D39" s="165">
        <f>IF([1]Baggio!$H$2="","",[1]Baggio!$H$2)</f>
        <v>0</v>
      </c>
      <c r="E39" s="164" t="str">
        <f>IF([1]Baggio!$C$3="","",[1]Baggio!$C$3)</f>
        <v>LILLE</v>
      </c>
      <c r="F39" s="163">
        <f>IF([1]Baggio!$H$3="","",[1]Baggio!$H$3)</f>
        <v>0</v>
      </c>
      <c r="G39" s="163">
        <f>IF([1]Baggio!$C$4="","",[1]Baggio!$C$4)</f>
        <v>320886788</v>
      </c>
      <c r="H39" s="163">
        <f>IF([1]Baggio!$G$4="","",[1]Baggio!$G$4)</f>
        <v>320886217</v>
      </c>
      <c r="I39" s="162" t="str">
        <f>IF([1]Baggio!$C$5="","",[1]Baggio!$C$5)</f>
        <v>ce0590121l@ac-lille.fr</v>
      </c>
    </row>
    <row r="40" spans="1:9" s="156" customFormat="1" ht="17" customHeight="1">
      <c r="A40" s="161" t="str">
        <f>IF([1]Baggio!$C$6="","",[1]Baggio!$C$6)</f>
        <v>HERTAULT JEAN-MARC</v>
      </c>
      <c r="B40" s="158" t="str">
        <f>IF([1]Baggio!$C$7="","",[1]Baggio!$C$7)</f>
        <v>CHRISTINE SAGNIER</v>
      </c>
      <c r="C40" s="160"/>
      <c r="D40" s="159"/>
      <c r="E40" s="158">
        <f>IF([1]Baggio!$C$10="","",[1]Baggio!$C$10)</f>
        <v>603014642</v>
      </c>
      <c r="F40" s="158"/>
      <c r="G40" s="158">
        <f>IF([1]Baggio!$C$8="","",[1]Baggio!$C$8)</f>
        <v>320886773</v>
      </c>
      <c r="H40" s="158">
        <f>IF([1]Baggio!$G$8="","",[1]Baggio!$G$8)</f>
        <v>320886464</v>
      </c>
      <c r="I40" s="157" t="str">
        <f>IF([1]Baggio!$C$9="","",[1]Baggio!$C$9)</f>
        <v>jean-marc.hertault@ac-lille.fr</v>
      </c>
    </row>
    <row r="41" spans="1:9" s="154" customFormat="1" ht="17" customHeight="1">
      <c r="A41" s="167" t="str">
        <f>IF([1]Prouvé!$C$1="","",[1]Prouvé!$C$1)</f>
        <v>LYCEE JEAN PROUVE</v>
      </c>
      <c r="B41" s="163" t="str">
        <f>IF([1]Prouvé!$C$2="","",[1]Prouvé!$C$2)</f>
        <v>2 rue Lompret</v>
      </c>
      <c r="C41" s="166" t="str">
        <f>IF([1]Prouvé!$H$2="","","BP")</f>
        <v>BP</v>
      </c>
      <c r="D41" s="165">
        <f>IF([1]Prouvé!$H$2="","",[1]Prouvé!$H$2)</f>
        <v>30327</v>
      </c>
      <c r="E41" s="164" t="str">
        <f>IF([1]Prouvé!$C$3="","",[1]Prouvé!$C$3)</f>
        <v>LOMME</v>
      </c>
      <c r="F41" s="163">
        <f>IF([1]Prouvé!$H$3="","",[1]Prouvé!$H$3)</f>
        <v>59463</v>
      </c>
      <c r="G41" s="163" t="str">
        <f>IF([1]Prouvé!$C$4="","",[1]Prouvé!$C$4)</f>
        <v>03-20-22-83-85</v>
      </c>
      <c r="H41" s="163" t="str">
        <f>IF([1]Prouvé!$G$4="","",[1]Prouvé!$G$4)</f>
        <v>03-20-22-15-80</v>
      </c>
      <c r="I41" s="162" t="str">
        <f>IF([1]Prouvé!$C$5="","",[1]Prouvé!$C$5)</f>
        <v>ce.0595786u@ac-lille.fr</v>
      </c>
    </row>
    <row r="42" spans="1:9" s="156" customFormat="1" ht="17" customHeight="1">
      <c r="A42" s="161" t="str">
        <f>IF([1]Prouvé!$C$6="","",[1]Prouvé!$C$6)</f>
        <v>CANDAT josé</v>
      </c>
      <c r="B42" s="158" t="str">
        <f>IF([1]Prouvé!$C$7="","",[1]Prouvé!$C$7)</f>
        <v>Pas d'adjoint (e) : 1/2 poste supprimé cette année</v>
      </c>
      <c r="C42" s="160"/>
      <c r="D42" s="159"/>
      <c r="E42" s="158" t="str">
        <f>IF([1]Prouvé!$C$10="","",[1]Prouvé!$C$10)</f>
        <v>06-19-24-02-55</v>
      </c>
      <c r="F42" s="158"/>
      <c r="G42" s="158" t="str">
        <f>IF([1]Prouvé!$C$8="","",[1]Prouvé!$C$8)</f>
        <v>03-20-22-51-01</v>
      </c>
      <c r="H42" s="158" t="str">
        <f>IF([1]Prouvé!$G$8="","",[1]Prouvé!$G$8)</f>
        <v>03-20-22-51-00</v>
      </c>
      <c r="I42" s="157" t="str">
        <f>IF([1]Prouvé!$C$9="","",[1]Prouvé!$C$9)</f>
        <v>jose,candat@ac-lille,fr</v>
      </c>
    </row>
    <row r="43" spans="1:9" s="154" customFormat="1" ht="17" customHeight="1">
      <c r="A43" s="167" t="str">
        <f>IF([1]Pascal!$C$1="","",[1]Pascal!$C$1)</f>
        <v>Lycée Blaise Pascal</v>
      </c>
      <c r="B43" s="163">
        <f>IF([1]Pascal!$C$2="","",[1]Pascal!$C$2)</f>
        <v>0</v>
      </c>
      <c r="C43" s="166" t="str">
        <f>IF([1]Pascal!$H$2="","","BP")</f>
        <v>BP</v>
      </c>
      <c r="D43" s="165">
        <f>IF([1]Pascal!$H$2="","",[1]Pascal!$H$2)</f>
        <v>0</v>
      </c>
      <c r="E43" s="164" t="str">
        <f>IF([1]Pascal!$C$3="","",[1]Pascal!$C$3)</f>
        <v>LONGUENESSE</v>
      </c>
      <c r="F43" s="163">
        <f>IF([1]Pascal!$H$3="","",[1]Pascal!$H$3)</f>
        <v>0</v>
      </c>
      <c r="G43" s="163" t="str">
        <f>IF([1]Pascal!$C$4="","",[1]Pascal!$C$4)</f>
        <v>03 21 98 28 66</v>
      </c>
      <c r="H43" s="163" t="str">
        <f>IF([1]Pascal!$G$4="","",[1]Pascal!$G$4)</f>
        <v>03 21 30 90 25</v>
      </c>
      <c r="I43" s="162" t="str">
        <f>IF([1]Pascal!$C$5="","",[1]Pascal!$C$5)</f>
        <v>ce.0622803K@ac-lille.fr</v>
      </c>
    </row>
    <row r="44" spans="1:9" s="156" customFormat="1" ht="17" customHeight="1">
      <c r="A44" s="161" t="str">
        <f>IF([1]Pascal!$C$6="","",[1]Pascal!$C$6)</f>
        <v>MARSEILLE Jean-Marc</v>
      </c>
      <c r="B44" s="158" t="str">
        <f>IF([1]Pascal!$C$7="","",[1]Pascal!$C$7)</f>
        <v>MOBON Virginie</v>
      </c>
      <c r="C44" s="160"/>
      <c r="D44" s="159"/>
      <c r="E44" s="158" t="str">
        <f>IF([1]Pascal!$C$10="","",[1]Pascal!$C$10)</f>
        <v>06 85 09 21 93</v>
      </c>
      <c r="F44" s="158"/>
      <c r="G44" s="158" t="str">
        <f>IF([1]Pascal!$C$8="","",[1]Pascal!$C$8)</f>
        <v>03 21 38 90 30</v>
      </c>
      <c r="H44" s="158" t="str">
        <f>IF([1]Pascal!$G$8="","",[1]Pascal!$G$8)</f>
        <v>03 21 38 90 36</v>
      </c>
      <c r="I44" s="157" t="str">
        <f>IF([1]Pascal!$C$9="","",[1]Pascal!$C$9)</f>
        <v>jean-marc.marseille@ac-lille.fr</v>
      </c>
    </row>
    <row r="45" spans="1:9" s="154" customFormat="1" ht="17" customHeight="1">
      <c r="A45" s="167" t="str">
        <f>IF([1]Forest!$C$1="","",[1]Forest!$C$1)</f>
        <v>Lycée Pierre FOREST</v>
      </c>
      <c r="B45" s="163" t="str">
        <f>IF([1]Forest!$C$2="","",[1]Forest!$C$2)</f>
        <v>Bd Charles de Gaulle</v>
      </c>
      <c r="C45" s="166" t="str">
        <f>IF([1]Forest!$H$2="","","BP")</f>
        <v>BP</v>
      </c>
      <c r="D45" s="165">
        <f>IF([1]Forest!$H$2="","",[1]Forest!$H$2)</f>
        <v>30599</v>
      </c>
      <c r="E45" s="164" t="str">
        <f>IF([1]Forest!$C$3="","",[1]Forest!$C$3)</f>
        <v>MAUBEUGE</v>
      </c>
      <c r="F45" s="163">
        <f>IF([1]Forest!$H$3="","",[1]Forest!$H$3)</f>
        <v>59607</v>
      </c>
      <c r="G45" s="163" t="str">
        <f>IF([1]Forest!$C$4="","",[1]Forest!$C$4)</f>
        <v>03 27 53 03 53</v>
      </c>
      <c r="H45" s="163" t="str">
        <f>IF([1]Forest!$G$4="","",[1]Forest!$G$4)</f>
        <v>03 27 53 03 59</v>
      </c>
      <c r="I45" s="162" t="str">
        <f>IF([1]Forest!$C$5="","",[1]Forest!$C$5)</f>
        <v>ce.0590149s@ac-lille.fr</v>
      </c>
    </row>
    <row r="46" spans="1:9" s="156" customFormat="1" ht="17" customHeight="1">
      <c r="A46" s="161" t="str">
        <f>IF([1]Forest!$C$6="","",[1]Forest!$C$6)</f>
        <v>FORT, Olivier</v>
      </c>
      <c r="B46" s="158" t="str">
        <f>IF([1]Forest!$C$7="","",[1]Forest!$C$7)</f>
        <v>VACHAUDEZ, Chantal</v>
      </c>
      <c r="C46" s="160"/>
      <c r="D46" s="159"/>
      <c r="E46" s="158" t="str">
        <f>IF([1]Forest!$C$10="","",[1]Forest!$C$10)</f>
        <v>06 50 37 33 12</v>
      </c>
      <c r="F46" s="158"/>
      <c r="G46" s="158" t="str">
        <f>IF([1]Forest!$C$8="","",[1]Forest!$C$8)</f>
        <v>03 27 53 03 63</v>
      </c>
      <c r="H46" s="158" t="str">
        <f>IF([1]Forest!$G$8="","",[1]Forest!$G$8)</f>
        <v>03 28 53 03 69</v>
      </c>
      <c r="I46" s="157" t="str">
        <f>IF([1]Forest!$C$9="","",[1]Forest!$C$9)</f>
        <v>olivier.fort@ac-lille.fr</v>
      </c>
    </row>
    <row r="47" spans="1:9" s="154" customFormat="1" ht="17" customHeight="1">
      <c r="A47" s="167" t="str">
        <f>IF([1]Woillez!$C$1="","",[1]Woillez!$C$1)</f>
        <v>Lycée Woillez</v>
      </c>
      <c r="B47" s="163" t="str">
        <f>IF([1]Woillez!$C$2="","",[1]Woillez!$C$2)</f>
        <v>1, rue Porte Becquerelle</v>
      </c>
      <c r="C47" s="166" t="str">
        <f>IF([1]Woillez!$H$2="","","BP")</f>
        <v>BP</v>
      </c>
      <c r="D47" s="165">
        <f>IF([1]Woillez!$H$2="","",[1]Woillez!$H$2)</f>
        <v>0</v>
      </c>
      <c r="E47" s="164" t="str">
        <f>IF([1]Woillez!$C$3="","",[1]Woillez!$C$3)</f>
        <v>MONTREUIL SUR MER</v>
      </c>
      <c r="F47" s="163">
        <f>IF([1]Woillez!$H$3="","",[1]Woillez!$H$3)</f>
        <v>62170</v>
      </c>
      <c r="G47" s="163" t="str">
        <f>IF([1]Woillez!$C$4="","",[1]Woillez!$C$4)</f>
        <v>03 21 06 79 79</v>
      </c>
      <c r="H47" s="163" t="str">
        <f>IF([1]Woillez!$G$4="","",[1]Woillez!$G$4)</f>
        <v>03 21 06 79 75</v>
      </c>
      <c r="I47" s="162" t="str">
        <f>IF([1]Woillez!$C$5="","",[1]Woillez!$C$5)</f>
        <v>ce.0620140r@ac-lille.fr</v>
      </c>
    </row>
    <row r="48" spans="1:9" s="156" customFormat="1" ht="17" customHeight="1">
      <c r="A48" s="161" t="str">
        <f>IF([1]Woillez!$C$6="","",[1]Woillez!$C$6)</f>
        <v>pas de chef de travaux</v>
      </c>
      <c r="B48" s="158" t="str">
        <f>IF([1]Woillez!$C$7="","",[1]Woillez!$C$7)</f>
        <v xml:space="preserve">          -------</v>
      </c>
      <c r="C48" s="160"/>
      <c r="D48" s="159"/>
      <c r="E48" s="158">
        <f>IF([1]Woillez!$C$10="","",[1]Woillez!$C$10)</f>
        <v>0</v>
      </c>
      <c r="F48" s="158"/>
      <c r="G48" s="158" t="str">
        <f>IF([1]Woillez!$C$8="","",[1]Woillez!$C$8)</f>
        <v xml:space="preserve">          -------</v>
      </c>
      <c r="H48" s="158">
        <f>IF([1]Woillez!$G$8="","",[1]Woillez!$G$8)</f>
        <v>0</v>
      </c>
      <c r="I48" s="157">
        <f>IF([1]Woillez!$C$9="","",[1]Woillez!$C$9)</f>
        <v>0</v>
      </c>
    </row>
    <row r="49" spans="1:9" s="154" customFormat="1" ht="17" customHeight="1">
      <c r="A49" s="167" t="str">
        <f>IF([1]Rostand!$C$1="","",[1]Rostand!$C$1)</f>
        <v>Lycée Jean-Rostand</v>
      </c>
      <c r="B49" s="163" t="str">
        <f>IF([1]Rostand!$C$2="","",[1]Rostand!$C$2)</f>
        <v>361 Grande rue</v>
      </c>
      <c r="C49" s="166" t="str">
        <f>IF([1]Rostand!$H$2="","","BP")</f>
        <v>BP</v>
      </c>
      <c r="D49" s="165">
        <f>IF([1]Rostand!$H$2="","",[1]Rostand!$H$2)</f>
        <v>90379</v>
      </c>
      <c r="E49" s="164" t="str">
        <f>IF([1]Rostand!$C$3="","",[1]Rostand!$C$3)</f>
        <v>ROUBAIX</v>
      </c>
      <c r="F49" s="163">
        <f>IF([1]Rostand!$H$3="","",[1]Rostand!$H$3)</f>
        <v>59057</v>
      </c>
      <c r="G49" s="163" t="str">
        <f>IF([1]Rostand!$C$4="","",[1]Rostand!$C$4)</f>
        <v>03/20/20/59/30</v>
      </c>
      <c r="H49" s="163" t="str">
        <f>IF([1]Rostand!$G$4="","",[1]Rostand!$G$4)</f>
        <v>03/20/20/59/40</v>
      </c>
      <c r="I49" s="162" t="str">
        <f>IF([1]Rostand!$C$5="","",[1]Rostand!$C$5)</f>
        <v>proviseur.0590184e@ac-lille.fr</v>
      </c>
    </row>
    <row r="50" spans="1:9" s="156" customFormat="1" ht="17" customHeight="1">
      <c r="A50" s="161" t="str">
        <f>IF([1]Rostand!$C$6="","",[1]Rostand!$C$6)</f>
        <v>MOREL, Jean-Marie</v>
      </c>
      <c r="B50" s="158">
        <f>IF([1]Rostand!$C$7="","",[1]Rostand!$C$7)</f>
        <v>0</v>
      </c>
      <c r="C50" s="160"/>
      <c r="D50" s="159"/>
      <c r="E50" s="158">
        <f>IF([1]Rostand!$C$10="","",[1]Rostand!$C$10)</f>
        <v>0</v>
      </c>
      <c r="F50" s="158"/>
      <c r="G50" s="158" t="str">
        <f>IF([1]Rostand!$C$8="","",[1]Rostand!$C$8)</f>
        <v>03/20/20/59/37</v>
      </c>
      <c r="H50" s="158">
        <f>IF([1]Rostand!$G$8="","",[1]Rostand!$G$8)</f>
        <v>0</v>
      </c>
      <c r="I50" s="157" t="str">
        <f>IF([1]Rostand!$C$9="","",[1]Rostand!$C$9)</f>
        <v>jean-marie.morel@ac-lille.fr</v>
      </c>
    </row>
    <row r="51" spans="1:9" s="154" customFormat="1" ht="17" customHeight="1">
      <c r="A51" s="167" t="str">
        <f>IF([1]ESAAT!$C$1="","",[1]ESAAT!$C$1)</f>
        <v>ESAAT</v>
      </c>
      <c r="B51" s="163" t="str">
        <f>IF([1]ESAAT!$C$2="","",[1]ESAAT!$C$2)</f>
        <v>539 av des Nations Unies</v>
      </c>
      <c r="C51" s="166" t="str">
        <f>IF([1]ESAAT!$H$2="","","BP")</f>
        <v>BP</v>
      </c>
      <c r="D51" s="165">
        <f>IF([1]ESAAT!$H$2="","",[1]ESAAT!$H$2)</f>
        <v>0</v>
      </c>
      <c r="E51" s="164" t="str">
        <f>IF([1]ESAAT!$C$3="","",[1]ESAAT!$C$3)</f>
        <v>ROUBAIX</v>
      </c>
      <c r="F51" s="163">
        <f>IF([1]ESAAT!$H$3="","",[1]ESAAT!$H$3)</f>
        <v>59100</v>
      </c>
      <c r="G51" s="163">
        <f>IF([1]ESAAT!$C$4="","",[1]ESAAT!$C$4)</f>
        <v>320242777</v>
      </c>
      <c r="H51" s="163">
        <f>IF([1]ESAAT!$G$4="","",[1]ESAAT!$G$4)</f>
        <v>0</v>
      </c>
      <c r="I51" s="162">
        <f>IF([1]ESAAT!$C$5="","",[1]ESAAT!$C$5)</f>
        <v>0</v>
      </c>
    </row>
    <row r="52" spans="1:9" s="156" customFormat="1" ht="17" customHeight="1">
      <c r="A52" s="161" t="str">
        <f>IF([1]ESAAT!$C$6="","",[1]ESAAT!$C$6)</f>
        <v>MARRIS, Vincent</v>
      </c>
      <c r="B52" s="158" t="str">
        <f>IF([1]ESAAT!$C$7="","",[1]ESAAT!$C$7)</f>
        <v>KALKSTEEN, Amandine</v>
      </c>
      <c r="C52" s="160"/>
      <c r="D52" s="159"/>
      <c r="E52" s="158" t="str">
        <f>IF([1]ESAAT!$C$10="","",[1]ESAAT!$C$10)</f>
        <v>06.65.53.70.28</v>
      </c>
      <c r="F52" s="158"/>
      <c r="G52" s="158" t="str">
        <f>IF([1]ESAAT!$C$8="","",[1]ESAAT!$C$8)</f>
        <v>03.20.24.55.69</v>
      </c>
      <c r="H52" s="158" t="str">
        <f>IF([1]ESAAT!$G$8="","",[1]ESAAT!$G$8)</f>
        <v>03.20.26.12.29</v>
      </c>
      <c r="I52" s="157" t="str">
        <f>IF([1]ESAAT!$C$9="","",[1]ESAAT!$C$9)</f>
        <v>ct,0594391c@ac-lille.fr</v>
      </c>
    </row>
    <row r="53" spans="1:9" s="154" customFormat="1" ht="17" customHeight="1">
      <c r="A53" s="167" t="str">
        <f>IF([1]Couteaux!$C$1="","",[1]Couteaux!$C$1)</f>
        <v>LYCEE ERNEST COUTEAUX</v>
      </c>
      <c r="B53" s="163" t="str">
        <f>IF([1]Couteaux!$C$2="","",[1]Couteaux!$C$2)</f>
        <v>37 AVENUE DU COLLEGE</v>
      </c>
      <c r="C53" s="166" t="str">
        <f>IF([1]Couteaux!$H$2="","","BP")</f>
        <v>BP</v>
      </c>
      <c r="D53" s="165" t="str">
        <f>IF([1]Couteaux!$H$2="","",[1]Couteaux!$H$2)</f>
        <v>BP229</v>
      </c>
      <c r="E53" s="164" t="str">
        <f>IF([1]Couteaux!$C$3="","",[1]Couteaux!$C$3)</f>
        <v>SAINT AMAND LES EAUX</v>
      </c>
      <c r="F53" s="163">
        <f>IF([1]Couteaux!$H$3="","",[1]Couteaux!$H$3)</f>
        <v>59734</v>
      </c>
      <c r="G53" s="163" t="str">
        <f>IF([1]Couteaux!$C$4="","",[1]Couteaux!$C$4)</f>
        <v>03 27 27 86 87</v>
      </c>
      <c r="H53" s="163" t="str">
        <f>IF([1]Couteaux!$G$4="","",[1]Couteaux!$G$4)</f>
        <v>03 27 48 77 31</v>
      </c>
      <c r="I53" s="162" t="str">
        <f>IF([1]Couteaux!$C$5="","",[1]Couteaux!$C$5)</f>
        <v>ce,0590192n@ac-lille,fr</v>
      </c>
    </row>
    <row r="54" spans="1:9" s="156" customFormat="1" ht="17" customHeight="1">
      <c r="A54" s="161" t="str">
        <f>IF([1]Couteaux!$C$6="","",[1]Couteaux!$C$6)</f>
        <v>LOONIS Régis</v>
      </c>
      <c r="B54" s="158">
        <f>IF([1]Couteaux!$C$7="","",[1]Couteaux!$C$7)</f>
        <v>0</v>
      </c>
      <c r="C54" s="160"/>
      <c r="D54" s="159"/>
      <c r="E54" s="158">
        <f>IF([1]Couteaux!$C$10="","",[1]Couteaux!$C$10)</f>
        <v>0</v>
      </c>
      <c r="F54" s="158"/>
      <c r="G54" s="158" t="str">
        <f>IF([1]Couteaux!$C$8="","",[1]Couteaux!$C$8)</f>
        <v>03 27 27 76 27</v>
      </c>
      <c r="H54" s="158" t="str">
        <f>IF([1]Couteaux!$G$8="","",[1]Couteaux!$G$8)</f>
        <v>03 27 27 76 25</v>
      </c>
      <c r="I54" s="157" t="str">
        <f>IF([1]Couteaux!$C$9="","",[1]Couteaux!$C$9)</f>
        <v>ct,0590192n@ac-lille,fr</v>
      </c>
    </row>
    <row r="55" spans="1:9" s="154" customFormat="1" ht="17" customHeight="1">
      <c r="A55" s="167" t="str">
        <f>IF([1]Châtelet!$C$1="","",[1]Châtelet!$C$1)</f>
        <v>LYCEE ALBERT CHATELET</v>
      </c>
      <c r="B55" s="163" t="str">
        <f>IF([1]Châtelet!$C$2="","",[1]Châtelet!$C$2)</f>
        <v>Rue Cassin</v>
      </c>
      <c r="C55" s="166" t="str">
        <f>IF([1]Châtelet!$H$2="","","BP")</f>
        <v>BP</v>
      </c>
      <c r="D55" s="165">
        <f>IF([1]Châtelet!$H$2="","",[1]Châtelet!$H$2)</f>
        <v>70050</v>
      </c>
      <c r="E55" s="164" t="str">
        <f>IF([1]Châtelet!$C$3="","",[1]Châtelet!$C$3)</f>
        <v>SAINT POL SUR TERNOISE</v>
      </c>
      <c r="F55" s="163">
        <f>IF([1]Châtelet!$H$3="","",[1]Châtelet!$H$3)</f>
        <v>62165</v>
      </c>
      <c r="G55" s="163">
        <f>IF([1]Châtelet!$C$4="","",[1]Châtelet!$C$4)</f>
        <v>321035900</v>
      </c>
      <c r="H55" s="163">
        <f>IF([1]Châtelet!$G$4="","",[1]Châtelet!$G$4)</f>
        <v>321035902</v>
      </c>
      <c r="I55" s="162" t="str">
        <f>IF([1]Châtelet!$C$5="","",[1]Châtelet!$C$5)</f>
        <v>ce.0620166u@ac-lille.fr</v>
      </c>
    </row>
    <row r="56" spans="1:9" s="156" customFormat="1" ht="17" customHeight="1">
      <c r="A56" s="161">
        <f>IF([1]Châtelet!$C$6="","",[1]Châtelet!$C$6)</f>
        <v>0</v>
      </c>
      <c r="B56" s="158">
        <f>IF([1]Châtelet!$C$7="","",[1]Châtelet!$C$7)</f>
        <v>0</v>
      </c>
      <c r="C56" s="160"/>
      <c r="D56" s="159"/>
      <c r="E56" s="158">
        <f>IF([1]Châtelet!$C$10="","",[1]Châtelet!$C$10)</f>
        <v>0</v>
      </c>
      <c r="F56" s="158"/>
      <c r="G56" s="158">
        <f>IF([1]Châtelet!$C$8="","",[1]Châtelet!$C$8)</f>
        <v>0</v>
      </c>
      <c r="H56" s="158">
        <f>IF([1]Châtelet!$G$8="","",[1]Châtelet!$G$8)</f>
        <v>0</v>
      </c>
      <c r="I56" s="157">
        <f>IF([1]Châtelet!$C$9="","",[1]Châtelet!$C$9)</f>
        <v>0</v>
      </c>
    </row>
    <row r="57" spans="1:9" s="154" customFormat="1" ht="17" customHeight="1">
      <c r="A57" s="167" t="str">
        <f>IF([1]Colbert!$C$1="","",[1]Colbert!$C$1)</f>
        <v>Lycée COLBERT TOURCOING</v>
      </c>
      <c r="B57" s="163" t="str">
        <f>IF([1]Colbert!$C$2="","",[1]Colbert!$C$2)</f>
        <v>2 parvis COLBERT</v>
      </c>
      <c r="C57" s="166" t="str">
        <f>IF([1]Colbert!$H$2="","","BP")</f>
        <v>BP</v>
      </c>
      <c r="D57" s="165" t="str">
        <f>IF([1]Colbert!$H$2="","",[1]Colbert!$H$2)</f>
        <v>BP 620</v>
      </c>
      <c r="E57" s="164" t="str">
        <f>IF([1]Colbert!$C$3="","",[1]Colbert!$C$3)</f>
        <v>TOURCOING</v>
      </c>
      <c r="F57" s="163">
        <f>IF([1]Colbert!$H$3="","",[1]Colbert!$H$3)</f>
        <v>59208</v>
      </c>
      <c r="G57" s="163">
        <f>IF([1]Colbert!$C$4="","",[1]Colbert!$C$4)</f>
        <v>320761200</v>
      </c>
      <c r="H57" s="163">
        <f>IF([1]Colbert!$G$4="","",[1]Colbert!$G$4)</f>
        <v>320761212</v>
      </c>
      <c r="I57" s="162" t="str">
        <f>IF([1]Colbert!$C$5="","",[1]Colbert!$C$5)</f>
        <v>CE.59E-Tourcoing-Lgt-Colbert-0590214M [ce.0590214m@ac-lille.fr]</v>
      </c>
    </row>
    <row r="58" spans="1:9" s="156" customFormat="1" ht="17" customHeight="1">
      <c r="A58" s="161" t="str">
        <f>IF([1]Colbert!$C$6="","",[1]Colbert!$C$6)</f>
        <v>DAVID Eric</v>
      </c>
      <c r="B58" s="158" t="str">
        <f>IF([1]Colbert!$C$7="","",[1]Colbert!$C$7)</f>
        <v>VIEIRA Manuel</v>
      </c>
      <c r="C58" s="160"/>
      <c r="D58" s="159"/>
      <c r="E58" s="158">
        <f>IF([1]Colbert!$C$10="","",[1]Colbert!$C$10)</f>
        <v>0</v>
      </c>
      <c r="F58" s="158"/>
      <c r="G58" s="158">
        <f>IF([1]Colbert!$C$8="","",[1]Colbert!$C$8)</f>
        <v>320761240</v>
      </c>
      <c r="H58" s="158">
        <f>IF([1]Colbert!$G$8="","",[1]Colbert!$G$8)</f>
        <v>320761209</v>
      </c>
      <c r="I58" s="157" t="str">
        <f>IF([1]Colbert!$C$9="","",[1]Colbert!$C$9)</f>
        <v>eric.david@ac-lille.fr</v>
      </c>
    </row>
    <row r="59" spans="1:9" s="154" customFormat="1" ht="17" customHeight="1">
      <c r="A59" s="167" t="str">
        <f>IF([1]Sévigné!$C$1="","",[1]Sévigné!$C$1)</f>
        <v>Lycée Sévigné</v>
      </c>
      <c r="B59" s="163" t="str">
        <f>IF([1]Sévigné!$C$2="","",[1]Sévigné!$C$2)</f>
        <v>151, rue de la  Malcense</v>
      </c>
      <c r="C59" s="166" t="str">
        <f>IF([1]Sévigné!$H$2="","","BP")</f>
        <v>BP</v>
      </c>
      <c r="D59" s="165">
        <f>IF([1]Sévigné!$H$2="","",[1]Sévigné!$H$2)</f>
        <v>506</v>
      </c>
      <c r="E59" s="164" t="str">
        <f>IF([1]Sévigné!$C$3="","",[1]Sévigné!$C$3)</f>
        <v>TOURCOING cedex</v>
      </c>
      <c r="F59" s="163">
        <f>IF([1]Sévigné!$H$3="","",[1]Sévigné!$H$3)</f>
        <v>59208</v>
      </c>
      <c r="G59" s="163" t="str">
        <f>IF([1]Sévigné!$C$4="","",[1]Sévigné!$C$4)</f>
        <v>03 20 25 31 43</v>
      </c>
      <c r="H59" s="163" t="str">
        <f>IF([1]Sévigné!$G$4="","",[1]Sévigné!$G$4)</f>
        <v>03 20 25 75 40</v>
      </c>
      <c r="I59" s="162" t="str">
        <f>IF([1]Sévigné!$C$5="","",[1]Sévigné!$C$5)</f>
        <v>ce.0590215n@ac-lille.fr</v>
      </c>
    </row>
    <row r="60" spans="1:9" s="156" customFormat="1" ht="17" customHeight="1">
      <c r="A60" s="161" t="str">
        <f>IF([1]Sévigné!$C$6="","",[1]Sévigné!$C$6)</f>
        <v>MAJORCZYK Stéphane</v>
      </c>
      <c r="B60" s="158">
        <f>IF([1]Sévigné!$C$7="","",[1]Sévigné!$C$7)</f>
        <v>0</v>
      </c>
      <c r="C60" s="160"/>
      <c r="D60" s="159"/>
      <c r="E60" s="158">
        <f>IF([1]Sévigné!$C$10="","",[1]Sévigné!$C$10)</f>
        <v>0</v>
      </c>
      <c r="F60" s="158"/>
      <c r="G60" s="158" t="str">
        <f>IF([1]Sévigné!$C$8="","",[1]Sévigné!$C$8)</f>
        <v>poste 135</v>
      </c>
      <c r="H60" s="158" t="str">
        <f>IF([1]Sévigné!$G$8="","",[1]Sévigné!$G$8)</f>
        <v>03 20 01 54 02</v>
      </c>
      <c r="I60" s="157" t="str">
        <f>IF([1]Sévigné!$C$9="","",[1]Sévigné!$C$9)</f>
        <v>stephane.majorczyk@ac-lille.fr</v>
      </c>
    </row>
    <row r="61" spans="1:9" s="154" customFormat="1" ht="17" customHeight="1">
      <c r="A61" s="167" t="str">
        <f>IF([1]Hainaut!$C$1="","",[1]Hainaut!$C$1)</f>
        <v>LYCEE DU HAINAUT</v>
      </c>
      <c r="B61" s="163" t="str">
        <f>IF([1]Hainaut!$C$2="","",[1]Hainaut!$C$2)</f>
        <v>1 AVENUE VILLARS</v>
      </c>
      <c r="C61" s="166" t="str">
        <f>IF([1]Hainaut!$H$2="","","BP")</f>
        <v>BP</v>
      </c>
      <c r="D61" s="165" t="str">
        <f>IF([1]Hainaut!$H$2="","",[1]Hainaut!$H$2)</f>
        <v>BP 475</v>
      </c>
      <c r="E61" s="164" t="str">
        <f>IF([1]Hainaut!$C$3="","",[1]Hainaut!$C$3)</f>
        <v>VALENCIENNES Cedex</v>
      </c>
      <c r="F61" s="163">
        <f>IF([1]Hainaut!$H$3="","",[1]Hainaut!$H$3)</f>
        <v>59322</v>
      </c>
      <c r="G61" s="163" t="str">
        <f>IF([1]Hainaut!$C$4="","",[1]Hainaut!$C$4)</f>
        <v>03 27 22 95 95</v>
      </c>
      <c r="H61" s="163" t="str">
        <f>IF([1]Hainaut!$G$4="","",[1]Hainaut!$G$4)</f>
        <v>03 27 22 95 88</v>
      </c>
      <c r="I61" s="162">
        <f>IF([1]Hainaut!$C$5="","",[1]Hainaut!$C$5)</f>
        <v>0</v>
      </c>
    </row>
    <row r="62" spans="1:9" s="156" customFormat="1" ht="17" customHeight="1">
      <c r="A62" s="161" t="str">
        <f>IF([1]Hainaut!$C$6="","",[1]Hainaut!$C$6)</f>
        <v>PRUNIER Bernard</v>
      </c>
      <c r="B62" s="158" t="str">
        <f>IF([1]Hainaut!$C$7="","",[1]Hainaut!$C$7)</f>
        <v>SCHAMBERT Catherine</v>
      </c>
      <c r="C62" s="160"/>
      <c r="D62" s="159"/>
      <c r="E62" s="158" t="str">
        <f>IF([1]Hainaut!$C$10="","",[1]Hainaut!$C$10)</f>
        <v>06 86 81 79 76</v>
      </c>
      <c r="F62" s="158"/>
      <c r="G62" s="158" t="str">
        <f>IF([1]Hainaut!$C$8="","",[1]Hainaut!$C$8)</f>
        <v>03 27 22 95 62</v>
      </c>
      <c r="H62" s="158" t="str">
        <f>IF([1]Hainaut!$G$8="","",[1]Hainaut!$G$8)</f>
        <v>03 27 22 95 86</v>
      </c>
      <c r="I62" s="157" t="str">
        <f>IF([1]Hainaut!$C$9="","",[1]Hainaut!$C$9)</f>
        <v>bernard.prunier@ac-lille.fr            bprunier@lycee-hainaut.net</v>
      </c>
    </row>
  </sheetData>
  <sheetCalcPr fullCalcOnLoad="1"/>
  <sheetProtection password="CDD4" sheet="1" objects="1" scenarios="1"/>
  <phoneticPr fontId="19" type="noConversion"/>
  <printOptions horizontalCentered="1"/>
  <pageMargins left="0.59055118110236227" right="0.59055118110236227" top="0.59055118110236227" bottom="0.59055118110236227" header="0.51181102362204722" footer="0.31496062992125984"/>
  <headerFooter alignWithMargins="0">
    <oddFooter>&amp;C&amp;"Arial,Italique"&amp;8&amp;F : Chefs de travaux des &amp;A&amp;R&amp;"Arial,Italique"&amp;8Page &amp;N sur 2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C21" sqref="C21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126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127</v>
      </c>
      <c r="D2" s="262"/>
      <c r="E2" s="262"/>
      <c r="F2" s="253"/>
      <c r="G2" s="141" t="s">
        <v>417</v>
      </c>
      <c r="H2" s="151">
        <v>70050</v>
      </c>
    </row>
    <row r="3" spans="1:8" s="138" customFormat="1" ht="16" customHeight="1">
      <c r="A3" s="251" t="s">
        <v>416</v>
      </c>
      <c r="B3" s="252"/>
      <c r="C3" s="261" t="s">
        <v>128</v>
      </c>
      <c r="D3" s="262"/>
      <c r="E3" s="262"/>
      <c r="F3" s="253"/>
      <c r="G3" s="141" t="s">
        <v>414</v>
      </c>
      <c r="H3" s="151">
        <v>62165</v>
      </c>
    </row>
    <row r="4" spans="1:8" s="138" customFormat="1" ht="16" customHeight="1">
      <c r="A4" s="251" t="s">
        <v>413</v>
      </c>
      <c r="B4" s="252"/>
      <c r="C4" s="261" t="s">
        <v>129</v>
      </c>
      <c r="D4" s="262"/>
      <c r="E4" s="253"/>
      <c r="F4" s="139" t="s">
        <v>412</v>
      </c>
      <c r="G4" s="261" t="s">
        <v>33</v>
      </c>
      <c r="H4" s="263"/>
    </row>
    <row r="5" spans="1:8" s="138" customFormat="1" ht="16" customHeight="1">
      <c r="A5" s="251" t="s">
        <v>411</v>
      </c>
      <c r="B5" s="252"/>
      <c r="C5" s="281" t="s">
        <v>34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/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/>
      <c r="D8" s="262"/>
      <c r="E8" s="253"/>
      <c r="F8" s="139" t="s">
        <v>404</v>
      </c>
      <c r="G8" s="261"/>
      <c r="H8" s="263"/>
    </row>
    <row r="9" spans="1:8" s="138" customFormat="1" ht="16" customHeight="1">
      <c r="A9" s="251" t="s">
        <v>403</v>
      </c>
      <c r="B9" s="252"/>
      <c r="C9" s="267"/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/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/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73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39</v>
      </c>
      <c r="C18" s="119">
        <v>27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188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188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H19" sqref="H19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72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73</v>
      </c>
      <c r="D2" s="262"/>
      <c r="E2" s="262"/>
      <c r="F2" s="253"/>
      <c r="G2" s="141" t="s">
        <v>417</v>
      </c>
      <c r="H2" s="151">
        <v>70082</v>
      </c>
    </row>
    <row r="3" spans="1:8" s="138" customFormat="1" ht="16" customHeight="1">
      <c r="A3" s="251" t="s">
        <v>416</v>
      </c>
      <c r="B3" s="252"/>
      <c r="C3" s="261" t="s">
        <v>74</v>
      </c>
      <c r="D3" s="262"/>
      <c r="E3" s="262"/>
      <c r="F3" s="253"/>
      <c r="G3" s="141" t="s">
        <v>414</v>
      </c>
      <c r="H3" s="151">
        <v>59613</v>
      </c>
    </row>
    <row r="4" spans="1:8" s="138" customFormat="1" ht="16" customHeight="1">
      <c r="A4" s="251" t="s">
        <v>413</v>
      </c>
      <c r="B4" s="252"/>
      <c r="C4" s="261">
        <v>327564200</v>
      </c>
      <c r="D4" s="262"/>
      <c r="E4" s="253"/>
      <c r="F4" s="139" t="s">
        <v>412</v>
      </c>
      <c r="G4" s="261">
        <v>327564204</v>
      </c>
      <c r="H4" s="263"/>
    </row>
    <row r="5" spans="1:8" s="138" customFormat="1" ht="16" customHeight="1">
      <c r="A5" s="251" t="s">
        <v>411</v>
      </c>
      <c r="B5" s="252"/>
      <c r="C5" s="264" t="s">
        <v>75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76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77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327564250</v>
      </c>
      <c r="D8" s="262"/>
      <c r="E8" s="253"/>
      <c r="F8" s="139" t="s">
        <v>404</v>
      </c>
      <c r="G8" s="261">
        <v>327564271</v>
      </c>
      <c r="H8" s="263"/>
    </row>
    <row r="9" spans="1:8" s="138" customFormat="1" ht="16" customHeight="1">
      <c r="A9" s="251" t="s">
        <v>403</v>
      </c>
      <c r="B9" s="252"/>
      <c r="C9" s="267" t="s">
        <v>78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671708470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40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0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>
        <v>13</v>
      </c>
      <c r="H16" s="83">
        <v>12</v>
      </c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13</v>
      </c>
      <c r="C18" s="119">
        <v>19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6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24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20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5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>
        <v>7</v>
      </c>
      <c r="H48" s="75">
        <v>5</v>
      </c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22" zoomScaleNormal="140" zoomScalePageLayoutView="140" workbookViewId="0">
      <selection activeCell="C47" sqref="C47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/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112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365</v>
      </c>
      <c r="D3" s="262"/>
      <c r="E3" s="262"/>
      <c r="F3" s="253"/>
      <c r="G3" s="141" t="s">
        <v>414</v>
      </c>
      <c r="H3" s="151">
        <v>59200</v>
      </c>
    </row>
    <row r="4" spans="1:8" s="138" customFormat="1" ht="16" customHeight="1">
      <c r="A4" s="251" t="s">
        <v>413</v>
      </c>
      <c r="B4" s="252"/>
      <c r="C4" s="261">
        <v>320761200</v>
      </c>
      <c r="D4" s="262"/>
      <c r="E4" s="253"/>
      <c r="F4" s="139" t="s">
        <v>412</v>
      </c>
      <c r="G4" s="261">
        <v>320761212</v>
      </c>
      <c r="H4" s="263"/>
    </row>
    <row r="5" spans="1:8" s="138" customFormat="1" ht="16" customHeight="1">
      <c r="A5" s="251" t="s">
        <v>411</v>
      </c>
      <c r="B5" s="252"/>
      <c r="C5" s="264" t="s">
        <v>113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114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115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320761240</v>
      </c>
      <c r="D8" s="262"/>
      <c r="E8" s="253"/>
      <c r="F8" s="139" t="s">
        <v>404</v>
      </c>
      <c r="G8" s="261"/>
      <c r="H8" s="263"/>
    </row>
    <row r="9" spans="1:8" s="138" customFormat="1" ht="16" customHeight="1">
      <c r="A9" s="251" t="s">
        <v>403</v>
      </c>
      <c r="B9" s="252"/>
      <c r="C9" s="267" t="s">
        <v>286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/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17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34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12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/>
      <c r="C18" s="119"/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>
        <v>30</v>
      </c>
      <c r="H25" s="83">
        <v>30</v>
      </c>
    </row>
    <row r="26" spans="1:9" ht="15" customHeight="1">
      <c r="A26" s="108" t="s">
        <v>554</v>
      </c>
      <c r="B26" s="115"/>
      <c r="C26" s="83">
        <v>30</v>
      </c>
      <c r="D26" s="113"/>
      <c r="F26" s="85" t="s">
        <v>553</v>
      </c>
      <c r="G26" s="84">
        <v>18</v>
      </c>
      <c r="H26" s="83">
        <v>16</v>
      </c>
    </row>
    <row r="27" spans="1:9" ht="15" customHeight="1">
      <c r="A27" s="108" t="s">
        <v>552</v>
      </c>
      <c r="B27" s="115"/>
      <c r="C27" s="83">
        <v>17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18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18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34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>
        <v>29</v>
      </c>
      <c r="H38" s="83">
        <v>18</v>
      </c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>
        <v>18</v>
      </c>
      <c r="C40" s="96" t="s">
        <v>514</v>
      </c>
      <c r="D40" s="83">
        <v>17</v>
      </c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287</v>
      </c>
      <c r="B44" s="278"/>
      <c r="C44" s="88">
        <v>30</v>
      </c>
      <c r="D44" s="87"/>
      <c r="F44" s="85" t="s">
        <v>503</v>
      </c>
      <c r="G44" s="84"/>
      <c r="H44" s="83"/>
    </row>
    <row r="45" spans="1:8" ht="15" customHeight="1">
      <c r="A45" s="279" t="s">
        <v>288</v>
      </c>
      <c r="B45" s="280"/>
      <c r="C45" s="84">
        <v>10</v>
      </c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>
        <v>20</v>
      </c>
      <c r="H46" s="81">
        <v>14</v>
      </c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zoomScale="140" zoomScaleNormal="140" zoomScalePageLayoutView="140" workbookViewId="0">
      <selection activeCell="H36" sqref="H36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289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290</v>
      </c>
      <c r="D2" s="262"/>
      <c r="E2" s="262"/>
      <c r="F2" s="253"/>
      <c r="G2" s="141" t="s">
        <v>417</v>
      </c>
      <c r="H2" s="151">
        <v>30599</v>
      </c>
    </row>
    <row r="3" spans="1:8" s="138" customFormat="1" ht="16" customHeight="1">
      <c r="A3" s="251" t="s">
        <v>416</v>
      </c>
      <c r="B3" s="252"/>
      <c r="C3" s="261" t="s">
        <v>291</v>
      </c>
      <c r="D3" s="262"/>
      <c r="E3" s="262"/>
      <c r="F3" s="253"/>
      <c r="G3" s="141" t="s">
        <v>414</v>
      </c>
      <c r="H3" s="151">
        <v>59605</v>
      </c>
    </row>
    <row r="4" spans="1:8" s="138" customFormat="1" ht="16" customHeight="1">
      <c r="A4" s="251" t="s">
        <v>413</v>
      </c>
      <c r="B4" s="252"/>
      <c r="C4" s="261" t="s">
        <v>292</v>
      </c>
      <c r="D4" s="262"/>
      <c r="E4" s="253"/>
      <c r="F4" s="139" t="s">
        <v>412</v>
      </c>
      <c r="G4" s="261" t="s">
        <v>293</v>
      </c>
      <c r="H4" s="263"/>
    </row>
    <row r="5" spans="1:8" s="138" customFormat="1" ht="16" customHeight="1">
      <c r="A5" s="251" t="s">
        <v>411</v>
      </c>
      <c r="B5" s="252"/>
      <c r="C5" s="264" t="s">
        <v>294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295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296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297</v>
      </c>
      <c r="D8" s="262"/>
      <c r="E8" s="253"/>
      <c r="F8" s="139" t="s">
        <v>404</v>
      </c>
      <c r="G8" s="261" t="s">
        <v>298</v>
      </c>
      <c r="H8" s="263"/>
    </row>
    <row r="9" spans="1:8" s="138" customFormat="1" ht="16" customHeight="1">
      <c r="A9" s="251" t="s">
        <v>403</v>
      </c>
      <c r="B9" s="252"/>
      <c r="C9" s="267" t="s">
        <v>130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131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69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9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17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24</v>
      </c>
      <c r="C18" s="119">
        <v>18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15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>
        <v>15</v>
      </c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>
        <v>12</v>
      </c>
      <c r="H23" s="83">
        <v>8</v>
      </c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21</v>
      </c>
      <c r="D26" s="113"/>
      <c r="F26" s="85" t="s">
        <v>553</v>
      </c>
      <c r="G26" s="84">
        <v>30</v>
      </c>
      <c r="H26" s="83">
        <v>17</v>
      </c>
    </row>
    <row r="27" spans="1:9" ht="15" customHeight="1">
      <c r="A27" s="108" t="s">
        <v>552</v>
      </c>
      <c r="B27" s="115"/>
      <c r="C27" s="83">
        <v>12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15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15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14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29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>
        <v>0</v>
      </c>
      <c r="H35" s="83">
        <v>4</v>
      </c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31" zoomScaleNormal="140" zoomScalePageLayoutView="140" workbookViewId="0">
      <selection activeCell="B32" sqref="B32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89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90</v>
      </c>
      <c r="D2" s="262"/>
      <c r="E2" s="262"/>
      <c r="F2" s="253"/>
      <c r="G2" s="141" t="s">
        <v>417</v>
      </c>
      <c r="H2" s="151">
        <v>134</v>
      </c>
    </row>
    <row r="3" spans="1:8" s="138" customFormat="1" ht="16" customHeight="1">
      <c r="A3" s="251" t="s">
        <v>416</v>
      </c>
      <c r="B3" s="252"/>
      <c r="C3" s="261" t="s">
        <v>91</v>
      </c>
      <c r="D3" s="262"/>
      <c r="E3" s="262"/>
      <c r="F3" s="253"/>
      <c r="G3" s="141" t="s">
        <v>414</v>
      </c>
      <c r="H3" s="151">
        <v>62803</v>
      </c>
    </row>
    <row r="4" spans="1:8" s="138" customFormat="1" ht="16" customHeight="1">
      <c r="A4" s="251" t="s">
        <v>413</v>
      </c>
      <c r="B4" s="252"/>
      <c r="C4" s="261">
        <v>321726565</v>
      </c>
      <c r="D4" s="262"/>
      <c r="E4" s="253"/>
      <c r="F4" s="139" t="s">
        <v>412</v>
      </c>
      <c r="G4" s="261">
        <v>321726566</v>
      </c>
      <c r="H4" s="263"/>
    </row>
    <row r="5" spans="1:8" s="138" customFormat="1" ht="16" customHeight="1">
      <c r="A5" s="251" t="s">
        <v>411</v>
      </c>
      <c r="B5" s="252"/>
      <c r="C5" s="264" t="s">
        <v>92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93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321726576</v>
      </c>
      <c r="D8" s="262"/>
      <c r="E8" s="253"/>
      <c r="F8" s="139" t="s">
        <v>404</v>
      </c>
      <c r="G8" s="261">
        <v>321726537</v>
      </c>
      <c r="H8" s="263"/>
    </row>
    <row r="9" spans="1:8" s="138" customFormat="1" ht="16" customHeight="1">
      <c r="A9" s="251" t="s">
        <v>403</v>
      </c>
      <c r="B9" s="252"/>
      <c r="C9" s="267" t="s">
        <v>94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678979662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11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27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31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17</v>
      </c>
      <c r="C18" s="119">
        <v>19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>
        <v>13</v>
      </c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>
        <v>23</v>
      </c>
      <c r="H23" s="83">
        <v>18</v>
      </c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15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10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12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19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>
        <v>6</v>
      </c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19685039370078741" right="0.39370078740157483" top="0.78740157480314965" bottom="0.59055118110236227" header="0.51181102362204722" footer="0.51181102362204722"/>
  <pageSetup paperSize="9" scale="92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G27" sqref="G27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204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205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206</v>
      </c>
      <c r="D3" s="262"/>
      <c r="E3" s="262"/>
      <c r="F3" s="253"/>
      <c r="G3" s="141" t="s">
        <v>414</v>
      </c>
      <c r="H3" s="151">
        <v>59407</v>
      </c>
    </row>
    <row r="4" spans="1:8" s="138" customFormat="1" ht="16" customHeight="1">
      <c r="A4" s="251" t="s">
        <v>413</v>
      </c>
      <c r="B4" s="252"/>
      <c r="C4" s="261">
        <v>327730730</v>
      </c>
      <c r="D4" s="262"/>
      <c r="E4" s="253"/>
      <c r="F4" s="139" t="s">
        <v>412</v>
      </c>
      <c r="G4" s="261"/>
      <c r="H4" s="263"/>
    </row>
    <row r="5" spans="1:8" s="138" customFormat="1" ht="16" customHeight="1">
      <c r="A5" s="251" t="s">
        <v>411</v>
      </c>
      <c r="B5" s="252"/>
      <c r="C5" s="264" t="s">
        <v>207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208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209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82">
        <v>327730722</v>
      </c>
      <c r="D8" s="262"/>
      <c r="E8" s="253"/>
      <c r="F8" s="139" t="s">
        <v>404</v>
      </c>
      <c r="G8" s="261" t="s">
        <v>210</v>
      </c>
      <c r="H8" s="263"/>
    </row>
    <row r="9" spans="1:8" s="138" customFormat="1" ht="16" customHeight="1">
      <c r="A9" s="251" t="s">
        <v>403</v>
      </c>
      <c r="B9" s="252"/>
      <c r="C9" s="267" t="s">
        <v>211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/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107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 t="s">
        <v>212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36</v>
      </c>
      <c r="C18" s="119"/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>
        <v>32</v>
      </c>
      <c r="H26" s="83">
        <v>20</v>
      </c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0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15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20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16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>
        <v>12</v>
      </c>
      <c r="H35" s="83">
        <v>10</v>
      </c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>
        <v>0</v>
      </c>
      <c r="C37" s="99" t="s">
        <v>522</v>
      </c>
      <c r="D37" s="98">
        <v>0</v>
      </c>
      <c r="F37" s="85" t="s">
        <v>521</v>
      </c>
      <c r="G37" s="84"/>
      <c r="H37" s="83"/>
    </row>
    <row r="38" spans="1:8" ht="15" customHeight="1">
      <c r="A38" s="97" t="s">
        <v>520</v>
      </c>
      <c r="B38" s="84">
        <v>0</v>
      </c>
      <c r="C38" s="96" t="s">
        <v>519</v>
      </c>
      <c r="D38" s="83">
        <v>0</v>
      </c>
      <c r="F38" s="85" t="s">
        <v>518</v>
      </c>
      <c r="G38" s="84"/>
      <c r="H38" s="83"/>
    </row>
    <row r="39" spans="1:8" ht="15" customHeight="1">
      <c r="A39" s="97" t="s">
        <v>517</v>
      </c>
      <c r="B39" s="84">
        <v>0</v>
      </c>
      <c r="C39" s="96" t="s">
        <v>516</v>
      </c>
      <c r="D39" s="83">
        <v>0</v>
      </c>
      <c r="F39" s="85" t="s">
        <v>515</v>
      </c>
      <c r="G39" s="84"/>
      <c r="H39" s="83"/>
    </row>
    <row r="40" spans="1:8" ht="15" customHeight="1">
      <c r="A40" s="97" t="s">
        <v>514</v>
      </c>
      <c r="B40" s="84">
        <v>0</v>
      </c>
      <c r="C40" s="96" t="s">
        <v>514</v>
      </c>
      <c r="D40" s="83">
        <v>0</v>
      </c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H33" sqref="H33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257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258</v>
      </c>
      <c r="D2" s="262"/>
      <c r="E2" s="262"/>
      <c r="F2" s="253"/>
      <c r="G2" s="141" t="s">
        <v>417</v>
      </c>
      <c r="H2" s="151">
        <v>111</v>
      </c>
    </row>
    <row r="3" spans="1:8" s="138" customFormat="1" ht="16" customHeight="1">
      <c r="A3" s="251" t="s">
        <v>416</v>
      </c>
      <c r="B3" s="252"/>
      <c r="C3" s="261" t="s">
        <v>259</v>
      </c>
      <c r="D3" s="262"/>
      <c r="E3" s="262"/>
      <c r="F3" s="253"/>
      <c r="G3" s="141" t="s">
        <v>414</v>
      </c>
      <c r="H3" s="151">
        <v>59427</v>
      </c>
    </row>
    <row r="4" spans="1:8" s="138" customFormat="1" ht="16" customHeight="1">
      <c r="A4" s="251" t="s">
        <v>413</v>
      </c>
      <c r="B4" s="252"/>
      <c r="C4" s="261">
        <v>320484343</v>
      </c>
      <c r="D4" s="262"/>
      <c r="E4" s="253"/>
      <c r="F4" s="139" t="s">
        <v>412</v>
      </c>
      <c r="G4" s="261">
        <v>320484308</v>
      </c>
      <c r="H4" s="263"/>
    </row>
    <row r="5" spans="1:8" s="138" customFormat="1" ht="16" customHeight="1">
      <c r="A5" s="251" t="s">
        <v>411</v>
      </c>
      <c r="B5" s="252"/>
      <c r="C5" s="264" t="s">
        <v>260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261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262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320484351</v>
      </c>
      <c r="D8" s="262"/>
      <c r="E8" s="253"/>
      <c r="F8" s="139" t="s">
        <v>404</v>
      </c>
      <c r="G8" s="261">
        <v>320484352</v>
      </c>
      <c r="H8" s="263"/>
    </row>
    <row r="9" spans="1:8" s="138" customFormat="1" ht="16" customHeight="1">
      <c r="A9" s="251" t="s">
        <v>403</v>
      </c>
      <c r="B9" s="252"/>
      <c r="C9" s="267" t="s">
        <v>263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676893968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109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/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>
        <v>16</v>
      </c>
      <c r="H16" s="83">
        <v>10</v>
      </c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30</v>
      </c>
      <c r="C18" s="119">
        <v>27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14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>
        <v>14</v>
      </c>
      <c r="H20" s="83">
        <v>14</v>
      </c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>
        <v>4</v>
      </c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24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>
        <v>13</v>
      </c>
      <c r="H29" s="83">
        <v>7</v>
      </c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>
        <v>14</v>
      </c>
      <c r="H32" s="83">
        <v>11</v>
      </c>
    </row>
    <row r="33" spans="1:8" ht="15" customHeight="1">
      <c r="A33" s="107" t="s">
        <v>354</v>
      </c>
      <c r="B33" s="84">
        <v>24</v>
      </c>
      <c r="C33" s="106"/>
      <c r="F33" s="85" t="s">
        <v>353</v>
      </c>
      <c r="G33" s="84">
        <v>15</v>
      </c>
      <c r="H33" s="83">
        <v>9</v>
      </c>
    </row>
    <row r="34" spans="1:8" ht="15" customHeight="1" thickBot="1">
      <c r="A34" s="105" t="s">
        <v>352</v>
      </c>
      <c r="B34" s="72">
        <v>24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>
        <v>35</v>
      </c>
      <c r="H37" s="83">
        <v>22</v>
      </c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>
        <v>48</v>
      </c>
      <c r="C39" s="96" t="s">
        <v>516</v>
      </c>
      <c r="D39" s="83">
        <v>40</v>
      </c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>
        <v>18</v>
      </c>
      <c r="H46" s="81">
        <v>12</v>
      </c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C5" sqref="C5:H5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337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338</v>
      </c>
      <c r="D2" s="262"/>
      <c r="E2" s="262"/>
      <c r="F2" s="253"/>
      <c r="G2" s="141" t="s">
        <v>417</v>
      </c>
      <c r="H2" s="151" t="s">
        <v>339</v>
      </c>
    </row>
    <row r="3" spans="1:8" s="138" customFormat="1" ht="16" customHeight="1">
      <c r="A3" s="251" t="s">
        <v>416</v>
      </c>
      <c r="B3" s="252"/>
      <c r="C3" s="261" t="s">
        <v>340</v>
      </c>
      <c r="D3" s="262"/>
      <c r="E3" s="262"/>
      <c r="F3" s="253"/>
      <c r="G3" s="141" t="s">
        <v>414</v>
      </c>
      <c r="H3" s="151">
        <v>59640</v>
      </c>
    </row>
    <row r="4" spans="1:8" s="138" customFormat="1" ht="16" customHeight="1">
      <c r="A4" s="251" t="s">
        <v>413</v>
      </c>
      <c r="B4" s="252"/>
      <c r="C4" s="261" t="s">
        <v>341</v>
      </c>
      <c r="D4" s="262"/>
      <c r="E4" s="253"/>
      <c r="F4" s="139" t="s">
        <v>412</v>
      </c>
      <c r="G4" s="261" t="s">
        <v>342</v>
      </c>
      <c r="H4" s="263"/>
    </row>
    <row r="5" spans="1:8" s="138" customFormat="1" ht="16" customHeight="1">
      <c r="A5" s="251" t="s">
        <v>411</v>
      </c>
      <c r="B5" s="252"/>
      <c r="C5" s="281" t="s">
        <v>343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344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345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346</v>
      </c>
      <c r="D8" s="262"/>
      <c r="E8" s="253"/>
      <c r="F8" s="139" t="s">
        <v>404</v>
      </c>
      <c r="G8" s="261" t="s">
        <v>347</v>
      </c>
      <c r="H8" s="263"/>
    </row>
    <row r="9" spans="1:8" s="138" customFormat="1" ht="16" customHeight="1">
      <c r="A9" s="251" t="s">
        <v>403</v>
      </c>
      <c r="B9" s="252"/>
      <c r="C9" s="283" t="s">
        <v>348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349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110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0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4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24</v>
      </c>
      <c r="C18" s="119">
        <v>41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16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>
        <v>24</v>
      </c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>
        <v>14</v>
      </c>
      <c r="H23" s="83">
        <v>13</v>
      </c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29</v>
      </c>
      <c r="D26" s="113"/>
      <c r="F26" s="85" t="s">
        <v>553</v>
      </c>
      <c r="G26" s="84">
        <v>24</v>
      </c>
      <c r="H26" s="83">
        <v>20</v>
      </c>
    </row>
    <row r="27" spans="1:9" ht="15" customHeight="1">
      <c r="A27" s="108" t="s">
        <v>552</v>
      </c>
      <c r="B27" s="115"/>
      <c r="C27" s="83">
        <v>27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13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17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20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32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>
        <v>14</v>
      </c>
      <c r="H35" s="83">
        <v>14</v>
      </c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>
        <v>28</v>
      </c>
      <c r="H37" s="83">
        <v>18</v>
      </c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>
        <v>25</v>
      </c>
      <c r="C39" s="96" t="s">
        <v>516</v>
      </c>
      <c r="D39" s="83">
        <v>16</v>
      </c>
      <c r="F39" s="85" t="s">
        <v>515</v>
      </c>
      <c r="G39" s="84">
        <v>12</v>
      </c>
      <c r="H39" s="83">
        <v>15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 thickBot="1">
      <c r="A44" s="277" t="s">
        <v>350</v>
      </c>
      <c r="B44" s="278"/>
      <c r="C44" s="88">
        <v>20</v>
      </c>
      <c r="D44" s="87">
        <v>8</v>
      </c>
      <c r="F44" s="85" t="s">
        <v>503</v>
      </c>
      <c r="G44" s="84"/>
      <c r="H44" s="83"/>
    </row>
    <row r="45" spans="1:8" ht="15" customHeight="1" thickBot="1">
      <c r="A45" s="277" t="s">
        <v>183</v>
      </c>
      <c r="B45" s="278"/>
      <c r="C45" s="84">
        <v>9</v>
      </c>
      <c r="D45" s="86">
        <v>5</v>
      </c>
      <c r="F45" s="85" t="s">
        <v>500</v>
      </c>
      <c r="G45" s="79"/>
      <c r="H45" s="78"/>
    </row>
    <row r="46" spans="1:8" ht="15" customHeight="1">
      <c r="A46" s="277" t="s">
        <v>184</v>
      </c>
      <c r="B46" s="278"/>
      <c r="C46" s="84">
        <v>2</v>
      </c>
      <c r="D46" s="83">
        <v>2</v>
      </c>
      <c r="F46" s="188" t="s">
        <v>498</v>
      </c>
      <c r="G46" s="82">
        <v>0</v>
      </c>
      <c r="H46" s="81">
        <v>8</v>
      </c>
    </row>
    <row r="47" spans="1:8" ht="15" customHeight="1">
      <c r="A47" s="279"/>
      <c r="B47" s="253"/>
      <c r="C47" s="79"/>
      <c r="D47" s="78"/>
      <c r="F47" s="188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28" zoomScaleNormal="140" zoomScalePageLayoutView="140" workbookViewId="0">
      <selection activeCell="G17" sqref="G17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35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36</v>
      </c>
      <c r="D2" s="262"/>
      <c r="E2" s="262"/>
      <c r="F2" s="253"/>
      <c r="G2" s="141" t="s">
        <v>417</v>
      </c>
      <c r="H2" s="152">
        <v>69</v>
      </c>
    </row>
    <row r="3" spans="1:8" s="138" customFormat="1" ht="16" customHeight="1">
      <c r="A3" s="251" t="s">
        <v>416</v>
      </c>
      <c r="B3" s="252"/>
      <c r="C3" s="261" t="s">
        <v>37</v>
      </c>
      <c r="D3" s="262"/>
      <c r="E3" s="262"/>
      <c r="F3" s="253"/>
      <c r="G3" s="141" t="s">
        <v>414</v>
      </c>
      <c r="H3" s="152">
        <v>59522</v>
      </c>
    </row>
    <row r="4" spans="1:8" s="138" customFormat="1" ht="16" customHeight="1">
      <c r="A4" s="251" t="s">
        <v>413</v>
      </c>
      <c r="B4" s="252"/>
      <c r="C4" s="261" t="s">
        <v>38</v>
      </c>
      <c r="D4" s="262"/>
      <c r="E4" s="253"/>
      <c r="F4" s="139" t="s">
        <v>412</v>
      </c>
      <c r="G4" s="261" t="s">
        <v>39</v>
      </c>
      <c r="H4" s="263"/>
    </row>
    <row r="5" spans="1:8" s="138" customFormat="1" ht="16" customHeight="1">
      <c r="A5" s="251" t="s">
        <v>411</v>
      </c>
      <c r="B5" s="252"/>
      <c r="C5" s="264" t="s">
        <v>40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/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/>
      <c r="D8" s="262"/>
      <c r="E8" s="253"/>
      <c r="F8" s="139" t="s">
        <v>404</v>
      </c>
      <c r="G8" s="261"/>
      <c r="H8" s="263"/>
    </row>
    <row r="9" spans="1:8" s="138" customFormat="1" ht="16" customHeight="1">
      <c r="A9" s="251" t="s">
        <v>403</v>
      </c>
      <c r="B9" s="252"/>
      <c r="C9" s="267"/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/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/>
      <c r="D13" s="129"/>
      <c r="F13" s="132" t="s">
        <v>397</v>
      </c>
      <c r="G13" s="88">
        <v>30</v>
      </c>
      <c r="H13" s="98">
        <v>21</v>
      </c>
    </row>
    <row r="14" spans="1:8" ht="15" customHeight="1">
      <c r="A14" s="273" t="s">
        <v>396</v>
      </c>
      <c r="B14" s="274"/>
      <c r="C14" s="131">
        <v>59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28</v>
      </c>
      <c r="C18" s="119">
        <v>25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44:B44"/>
    <mergeCell ref="A45:B45"/>
    <mergeCell ref="A46:B46"/>
    <mergeCell ref="A47:B47"/>
    <mergeCell ref="A48:B48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zoomScale="140" zoomScaleNormal="140" zoomScalePageLayoutView="140" workbookViewId="0">
      <selection activeCell="H36" sqref="H36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289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290</v>
      </c>
      <c r="D2" s="262"/>
      <c r="E2" s="262"/>
      <c r="F2" s="253"/>
      <c r="G2" s="141" t="s">
        <v>417</v>
      </c>
      <c r="H2" s="151">
        <v>30599</v>
      </c>
    </row>
    <row r="3" spans="1:8" s="138" customFormat="1" ht="16" customHeight="1">
      <c r="A3" s="251" t="s">
        <v>416</v>
      </c>
      <c r="B3" s="252"/>
      <c r="C3" s="261" t="s">
        <v>291</v>
      </c>
      <c r="D3" s="262"/>
      <c r="E3" s="262"/>
      <c r="F3" s="253"/>
      <c r="G3" s="141" t="s">
        <v>414</v>
      </c>
      <c r="H3" s="151">
        <v>59605</v>
      </c>
    </row>
    <row r="4" spans="1:8" s="138" customFormat="1" ht="16" customHeight="1">
      <c r="A4" s="251" t="s">
        <v>413</v>
      </c>
      <c r="B4" s="252"/>
      <c r="C4" s="261" t="s">
        <v>292</v>
      </c>
      <c r="D4" s="262"/>
      <c r="E4" s="253"/>
      <c r="F4" s="139" t="s">
        <v>412</v>
      </c>
      <c r="G4" s="261" t="s">
        <v>293</v>
      </c>
      <c r="H4" s="263"/>
    </row>
    <row r="5" spans="1:8" s="138" customFormat="1" ht="16" customHeight="1">
      <c r="A5" s="251" t="s">
        <v>411</v>
      </c>
      <c r="B5" s="252"/>
      <c r="C5" s="264" t="s">
        <v>294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295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296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297</v>
      </c>
      <c r="D8" s="262"/>
      <c r="E8" s="253"/>
      <c r="F8" s="139" t="s">
        <v>404</v>
      </c>
      <c r="G8" s="261" t="s">
        <v>298</v>
      </c>
      <c r="H8" s="263"/>
    </row>
    <row r="9" spans="1:8" s="138" customFormat="1" ht="16" customHeight="1">
      <c r="A9" s="251" t="s">
        <v>403</v>
      </c>
      <c r="B9" s="252"/>
      <c r="C9" s="267" t="s">
        <v>130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131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69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9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17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24</v>
      </c>
      <c r="C18" s="119">
        <v>18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15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>
        <v>15</v>
      </c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>
        <v>12</v>
      </c>
      <c r="H23" s="83">
        <v>8</v>
      </c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21</v>
      </c>
      <c r="D26" s="113"/>
      <c r="F26" s="85" t="s">
        <v>553</v>
      </c>
      <c r="G26" s="84">
        <v>30</v>
      </c>
      <c r="H26" s="83">
        <v>17</v>
      </c>
    </row>
    <row r="27" spans="1:9" ht="15" customHeight="1">
      <c r="A27" s="108" t="s">
        <v>552</v>
      </c>
      <c r="B27" s="115"/>
      <c r="C27" s="83">
        <v>12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15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15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14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29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>
        <v>0</v>
      </c>
      <c r="H35" s="83">
        <v>4</v>
      </c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C1:H1"/>
    <mergeCell ref="C6:H6"/>
    <mergeCell ref="A1:B1"/>
    <mergeCell ref="A43:B43"/>
    <mergeCell ref="C7:H7"/>
    <mergeCell ref="C8:E8"/>
    <mergeCell ref="G8:H8"/>
    <mergeCell ref="C9:H9"/>
    <mergeCell ref="A9:B9"/>
    <mergeCell ref="C10:H10"/>
    <mergeCell ref="C2:F2"/>
    <mergeCell ref="C3:F3"/>
    <mergeCell ref="C4:E4"/>
    <mergeCell ref="A8:B8"/>
    <mergeCell ref="A2:B2"/>
    <mergeCell ref="A3:B3"/>
    <mergeCell ref="A5:B5"/>
    <mergeCell ref="C5:H5"/>
    <mergeCell ref="A7:B7"/>
    <mergeCell ref="G4:H4"/>
    <mergeCell ref="A4:B4"/>
    <mergeCell ref="A10:B10"/>
    <mergeCell ref="A6:B6"/>
    <mergeCell ref="A48:B48"/>
    <mergeCell ref="A13:B13"/>
    <mergeCell ref="A14:B14"/>
    <mergeCell ref="A15:B15"/>
    <mergeCell ref="A47:B47"/>
    <mergeCell ref="A46:B46"/>
    <mergeCell ref="A45:B45"/>
    <mergeCell ref="A44:B44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indexed="13"/>
    <pageSetUpPr fitToPage="1"/>
  </sheetPr>
  <dimension ref="A1:I30"/>
  <sheetViews>
    <sheetView showGridLines="0" topLeftCell="C1" zoomScale="101" workbookViewId="0">
      <selection activeCell="B10" sqref="B10"/>
    </sheetView>
  </sheetViews>
  <sheetFormatPr baseColWidth="10" defaultColWidth="10.83203125" defaultRowHeight="12"/>
  <cols>
    <col min="1" max="1" width="21.5" style="153" customWidth="1"/>
    <col min="2" max="2" width="23.83203125" style="153" customWidth="1"/>
    <col min="3" max="3" width="2.6640625" style="155" customWidth="1"/>
    <col min="4" max="4" width="5" style="153" customWidth="1"/>
    <col min="5" max="5" width="26.5" style="153" customWidth="1"/>
    <col min="6" max="6" width="5.6640625" style="154" customWidth="1"/>
    <col min="7" max="7" width="14.83203125" style="154" customWidth="1"/>
    <col min="8" max="8" width="11.6640625" style="154" customWidth="1"/>
    <col min="9" max="9" width="25" style="154" customWidth="1"/>
    <col min="10" max="16384" width="10.83203125" style="153"/>
  </cols>
  <sheetData>
    <row r="1" spans="1:9" s="154" customFormat="1" ht="17" customHeight="1">
      <c r="A1" s="185" t="s">
        <v>304</v>
      </c>
      <c r="B1" s="181" t="s">
        <v>303</v>
      </c>
      <c r="C1" s="184"/>
      <c r="D1" s="183"/>
      <c r="E1" s="182" t="s">
        <v>302</v>
      </c>
      <c r="F1" s="181" t="s">
        <v>301</v>
      </c>
      <c r="G1" s="181" t="s">
        <v>300</v>
      </c>
      <c r="H1" s="181" t="s">
        <v>299</v>
      </c>
      <c r="I1" s="180" t="s">
        <v>457</v>
      </c>
    </row>
    <row r="2" spans="1:9" s="156" customFormat="1" ht="17" customHeight="1">
      <c r="A2" s="179" t="s">
        <v>456</v>
      </c>
      <c r="B2" s="176" t="s">
        <v>455</v>
      </c>
      <c r="C2" s="178"/>
      <c r="D2" s="177"/>
      <c r="E2" s="176" t="s">
        <v>454</v>
      </c>
      <c r="F2" s="176"/>
      <c r="G2" s="176" t="s">
        <v>453</v>
      </c>
      <c r="H2" s="176" t="s">
        <v>452</v>
      </c>
      <c r="I2" s="175" t="s">
        <v>451</v>
      </c>
    </row>
    <row r="3" spans="1:9" s="154" customFormat="1" ht="17" customHeight="1">
      <c r="A3" s="167" t="str">
        <f>IF([1]Baudimont!$C$1="","",[1]Baudimont!$C$1)</f>
        <v>LYCEE PRIVE BAUDIMONT SAINT-CHARLES</v>
      </c>
      <c r="B3" s="163" t="str">
        <f>IF([1]Baudimont!$C$2="","",[1]Baudimont!$C$2)</f>
        <v>17 rue Saint-Maurice</v>
      </c>
      <c r="C3" s="166" t="str">
        <f>IF([1]Baudimont!$H$2="","","BP")</f>
        <v>BP</v>
      </c>
      <c r="D3" s="165">
        <f>IF([1]Baudimont!$H$2="","",[1]Baudimont!$H$2)</f>
        <v>40573</v>
      </c>
      <c r="E3" s="164" t="str">
        <f>IF([1]Baudimont!$C$3="","",[1]Baudimont!$C$3)</f>
        <v>ARRAS CEDEX</v>
      </c>
      <c r="F3" s="163">
        <f>IF([1]Baudimont!$H$3="","",[1]Baudimont!$H$3)</f>
        <v>62008</v>
      </c>
      <c r="G3" s="163" t="str">
        <f>IF([1]Baudimont!$C$4="","",[1]Baudimont!$C$4)</f>
        <v>03 21 16 18 00</v>
      </c>
      <c r="H3" s="163">
        <f>IF([1]Baudimont!$G$4="","",[1]Baudimont!$G$4)</f>
        <v>0</v>
      </c>
      <c r="I3" s="186" t="str">
        <f>IF([1]Baudimont!$C$5="","",[1]Baudimont!$C$5)</f>
        <v>centrescolaire@bscv.fr</v>
      </c>
    </row>
    <row r="4" spans="1:9" s="156" customFormat="1" ht="17" customHeight="1">
      <c r="A4" s="161" t="str">
        <f>IF([1]Baudimont!$C$6="","",[1]Baudimont!$C$6)</f>
        <v>BLONDEL Fernand</v>
      </c>
      <c r="B4" s="158">
        <f>IF([1]Baudimont!$C$7="","",[1]Baudimont!$C$7)</f>
        <v>0</v>
      </c>
      <c r="C4" s="160"/>
      <c r="D4" s="159"/>
      <c r="E4" s="158" t="str">
        <f>IF([1]Baudimont!$C$10="","",[1]Baudimont!$C$10)</f>
        <v>06 77 75 07 52</v>
      </c>
      <c r="F4" s="158"/>
      <c r="G4" s="158" t="str">
        <f>IF([1]Baudimont!$C$8="","",[1]Baudimont!$C$8)</f>
        <v>03 21 16 18 57</v>
      </c>
      <c r="H4" s="158">
        <f>IF([1]Baudimont!$G$8="","",[1]Baudimont!$G$8)</f>
        <v>0</v>
      </c>
      <c r="I4" s="157" t="str">
        <f>IF([1]Baudimont!$C$9="","",[1]Baudimont!$C$9)</f>
        <v>fernand.blondel@free.fr</v>
      </c>
    </row>
    <row r="5" spans="1:9" s="154" customFormat="1" ht="17" customHeight="1">
      <c r="A5" s="167" t="str">
        <f>IF([1]StLouis!$C$1="","",[1]StLouis!$C$1)</f>
        <v>LTP Saint Louis</v>
      </c>
      <c r="B5" s="163" t="str">
        <f>IF([1]StLouis!$C$2="","",[1]StLouis!$C$2)</f>
        <v>145 Avenue Marc Sangnier</v>
      </c>
      <c r="C5" s="166" t="str">
        <f>IF([1]StLouis!$H$2="","","BP")</f>
        <v>BP</v>
      </c>
      <c r="D5" s="165">
        <f>IF([1]StLouis!$H$2="","",[1]StLouis!$H$2)</f>
        <v>84</v>
      </c>
      <c r="E5" s="164" t="str">
        <f>IF([1]StLouis!$C$3="","",[1]StLouis!$C$3)</f>
        <v>ARMENTIERES</v>
      </c>
      <c r="F5" s="163">
        <f>IF([1]StLouis!$H$3="","",[1]StLouis!$H$3)</f>
        <v>59427</v>
      </c>
      <c r="G5" s="163" t="str">
        <f>IF([1]StLouis!$C$4="","",[1]StLouis!$C$4)</f>
        <v>03.20.77.06.07</v>
      </c>
      <c r="H5" s="163" t="str">
        <f>IF([1]StLouis!$G$4="","",[1]StLouis!$G$4)</f>
        <v>03.20.57.24.91</v>
      </c>
      <c r="I5" s="162" t="str">
        <f>IF([1]StLouis!$C$5="","",[1]StLouis!$C$5)</f>
        <v>ltp@saintlouis-armentieres.com</v>
      </c>
    </row>
    <row r="6" spans="1:9" s="156" customFormat="1" ht="17" customHeight="1">
      <c r="A6" s="161" t="str">
        <f>IF([1]StLouis!$C$6="","",[1]StLouis!$C$6)</f>
        <v>GRAFF Olivier</v>
      </c>
      <c r="B6" s="158">
        <f>IF([1]StLouis!$C$7="","",[1]StLouis!$C$7)</f>
        <v>0</v>
      </c>
      <c r="C6" s="160"/>
      <c r="D6" s="159"/>
      <c r="E6" s="158" t="str">
        <f>IF([1]StLouis!$C$10="","",[1]StLouis!$C$10)</f>
        <v>06.13.56.93.70 - 06.25.70.62.08</v>
      </c>
      <c r="F6" s="158"/>
      <c r="G6" s="158" t="str">
        <f>IF([1]StLouis!$C$8="","",[1]StLouis!$C$8)</f>
        <v>03.20.77.06.07</v>
      </c>
      <c r="H6" s="158" t="str">
        <f>IF([1]StLouis!$G$8="","",[1]StLouis!$G$8)</f>
        <v>03.20.35.17.30</v>
      </c>
      <c r="I6" s="157" t="str">
        <f>IF([1]StLouis!$C$9="","",[1]StLouis!$C$9)</f>
        <v>graff.o@saintlouis-armentieres.com</v>
      </c>
    </row>
    <row r="7" spans="1:9" s="154" customFormat="1" ht="17" customHeight="1">
      <c r="A7" s="167" t="str">
        <f>IF([1]StLuc!$C$1="","",[1]StLuc!$C$1)</f>
        <v>LEGT SAINT LUC</v>
      </c>
      <c r="B7" s="163" t="str">
        <f>IF([1]StLuc!$C$2="","",[1]StLuc!$C$2)</f>
        <v>9 RUE LOUIS BELMAS</v>
      </c>
      <c r="C7" s="166" t="str">
        <f>IF([1]StLuc!$H$2="","","BP")</f>
        <v>BP</v>
      </c>
      <c r="D7" s="165">
        <f>IF([1]StLuc!$H$2="","",[1]StLuc!$H$2)</f>
        <v>0</v>
      </c>
      <c r="E7" s="164" t="str">
        <f>IF([1]StLuc!$C$3="","",[1]StLuc!$C$3)</f>
        <v>CAMBRAI</v>
      </c>
      <c r="F7" s="163">
        <f>IF([1]StLuc!$H$3="","",[1]StLuc!$H$3)</f>
        <v>0</v>
      </c>
      <c r="G7" s="163" t="str">
        <f>IF([1]StLuc!$C$4="","",[1]StLuc!$C$4)</f>
        <v>03 27 82 28 28</v>
      </c>
      <c r="H7" s="163" t="str">
        <f>IF([1]StLuc!$G$4="","",[1]StLuc!$G$4)</f>
        <v>03 27 82 28 29</v>
      </c>
      <c r="I7" s="162" t="str">
        <f>IF([1]StLuc!$C$5="","",[1]StLuc!$C$5)</f>
        <v>sagessecambrai@orange,fr</v>
      </c>
    </row>
    <row r="8" spans="1:9" s="156" customFormat="1" ht="17" customHeight="1">
      <c r="A8" s="161" t="str">
        <f>IF([1]StLuc!$C$6="","",[1]StLuc!$C$6)</f>
        <v>TRIOUX Bernard</v>
      </c>
      <c r="B8" s="158">
        <f>IF([1]StLuc!$C$7="","",[1]StLuc!$C$7)</f>
        <v>0</v>
      </c>
      <c r="C8" s="160"/>
      <c r="D8" s="159"/>
      <c r="E8" s="158" t="str">
        <f>IF([1]StLuc!$C$10="","",[1]StLuc!$C$10)</f>
        <v>06 16 81 79 35</v>
      </c>
      <c r="F8" s="158"/>
      <c r="G8" s="158" t="str">
        <f>IF([1]StLuc!$C$8="","",[1]StLuc!$C$8)</f>
        <v>03 27 82 28 23</v>
      </c>
      <c r="H8" s="158">
        <f>IF([1]StLuc!$G$8="","",[1]StLuc!$G$8)</f>
        <v>0</v>
      </c>
      <c r="I8" s="157" t="str">
        <f>IF([1]StLuc!$C$9="","",[1]StLuc!$C$9)</f>
        <v>bernard,trioux@wanadoo.fr</v>
      </c>
    </row>
    <row r="9" spans="1:9" s="154" customFormat="1" ht="17" customHeight="1">
      <c r="A9" s="167" t="str">
        <f>IF([1]Deforest!$C$1="","",[1]Deforest!$C$1)</f>
        <v>Deforest-de-Lewarde</v>
      </c>
      <c r="B9" s="163" t="str">
        <f>IF([1]Deforest!$C$2="","",[1]Deforest!$C$2)</f>
        <v>151, rue Jean de Gouy</v>
      </c>
      <c r="C9" s="166" t="str">
        <f>IF([1]Deforest!$H$2="","","BP")</f>
        <v>BP</v>
      </c>
      <c r="D9" s="165">
        <f>IF([1]Deforest!$H$2="","",[1]Deforest!$H$2)</f>
        <v>50225</v>
      </c>
      <c r="E9" s="164" t="str">
        <f>IF([1]Deforest!$C$3="","",[1]Deforest!$C$3)</f>
        <v>DOUAI cedex</v>
      </c>
      <c r="F9" s="163">
        <f>IF([1]Deforest!$H$3="","",[1]Deforest!$H$3)</f>
        <v>59504</v>
      </c>
      <c r="G9" s="163" t="str">
        <f>IF([1]Deforest!$C$4="","",[1]Deforest!$C$4)</f>
        <v>03.27.94.36.10</v>
      </c>
      <c r="H9" s="163" t="str">
        <f>IF([1]Deforest!$G$4="","",[1]Deforest!$G$4)</f>
        <v>03.27.94.36.11</v>
      </c>
      <c r="I9" s="162" t="str">
        <f>IF([1]Deforest!$C$5="","",[1]Deforest!$C$5)</f>
        <v>deforest.de.lewarde.59@wanadoo.fr</v>
      </c>
    </row>
    <row r="10" spans="1:9" s="156" customFormat="1" ht="17" customHeight="1">
      <c r="A10" s="161" t="str">
        <f>IF([1]Deforest!$C$6="","",[1]Deforest!$C$6)</f>
        <v>KOSI Claude</v>
      </c>
      <c r="B10" s="158">
        <f>IF([1]Deforest!$C$7="","",[1]Deforest!$C$7)</f>
        <v>0</v>
      </c>
      <c r="C10" s="160"/>
      <c r="D10" s="159"/>
      <c r="E10" s="158">
        <f>IF([1]Deforest!$C$10="","",[1]Deforest!$C$10)</f>
        <v>0</v>
      </c>
      <c r="F10" s="158"/>
      <c r="G10" s="158" t="str">
        <f>IF([1]Deforest!$C$8="","",[1]Deforest!$C$8)</f>
        <v>03.27.94.36.10</v>
      </c>
      <c r="H10" s="158" t="str">
        <f>IF([1]Deforest!$G$8="","",[1]Deforest!$G$8)</f>
        <v>03.27.94.36.11</v>
      </c>
      <c r="I10" s="157" t="str">
        <f>IF([1]Deforest!$C$9="","",[1]Deforest!$C$9)</f>
        <v>CKOSI.DEFOREST@WANADOO.FR</v>
      </c>
    </row>
    <row r="11" spans="1:9" s="154" customFormat="1" ht="17" customHeight="1">
      <c r="A11" s="167" t="str">
        <f>IF([1]EPID!$C$1="","",[1]EPID!$C$1)</f>
        <v xml:space="preserve">Lycée EPID </v>
      </c>
      <c r="B11" s="163" t="str">
        <f>IF([1]EPID!$C$2="","",[1]EPID!$C$2)</f>
        <v xml:space="preserve">20 rue de lille </v>
      </c>
      <c r="C11" s="166" t="str">
        <f>IF([1]EPID!$H$2="","","BP")</f>
        <v>BP</v>
      </c>
      <c r="D11" s="165">
        <f>IF([1]EPID!$H$2="","",[1]EPID!$H$2)</f>
        <v>0</v>
      </c>
      <c r="E11" s="164" t="str">
        <f>IF([1]EPID!$C$3="","",[1]EPID!$C$3)</f>
        <v>DUNKERQUE</v>
      </c>
      <c r="F11" s="163">
        <f>IF([1]EPID!$H$3="","",[1]EPID!$H$3)</f>
        <v>59140</v>
      </c>
      <c r="G11" s="163" t="str">
        <f>IF([1]EPID!$C$4="","",[1]EPID!$C$4)</f>
        <v>0328 292 292</v>
      </c>
      <c r="H11" s="163" t="str">
        <f>IF([1]EPID!$G$4="","",[1]EPID!$G$4)</f>
        <v xml:space="preserve">0328 25 00 16 </v>
      </c>
      <c r="I11" s="162" t="str">
        <f>IF([1]EPID!$C$5="","",[1]EPID!$C$5)</f>
        <v>info@epid-dk.com</v>
      </c>
    </row>
    <row r="12" spans="1:9" s="156" customFormat="1" ht="17" customHeight="1">
      <c r="A12" s="161" t="str">
        <f>IF([1]EPID!$C$6="","",[1]EPID!$C$6)</f>
        <v>LIBERT, Pierre Marie</v>
      </c>
      <c r="B12" s="158" t="str">
        <f>IF([1]EPID!$C$7="","",[1]EPID!$C$7)</f>
        <v>VANDAMME, Chantal</v>
      </c>
      <c r="C12" s="160"/>
      <c r="D12" s="159"/>
      <c r="E12" s="158" t="str">
        <f>IF([1]EPID!$C$10="","",[1]EPID!$C$10)</f>
        <v xml:space="preserve">06 16 38 41 89 </v>
      </c>
      <c r="F12" s="158"/>
      <c r="G12" s="158" t="str">
        <f>IF([1]EPID!$C$8="","",[1]EPID!$C$8)</f>
        <v>0328 292 791</v>
      </c>
      <c r="H12" s="158" t="str">
        <f>IF([1]EPID!$G$8="","",[1]EPID!$G$8)</f>
        <v>0328292298</v>
      </c>
      <c r="I12" s="157" t="str">
        <f>IF([1]EPID!$C$9="","",[1]EPID!$C$9)</f>
        <v>libert@epid-dk.com</v>
      </c>
    </row>
    <row r="13" spans="1:9" s="154" customFormat="1" ht="17" customHeight="1">
      <c r="A13" s="167" t="str">
        <f>IF([1]StJosephH!$C$1="","",[1]StJosephH!$C$1)</f>
        <v>Lycée Saint Joseph</v>
      </c>
      <c r="B13" s="163" t="str">
        <f>IF([1]StJosephH!$C$2="","",[1]StJosephH!$C$2)</f>
        <v>10 rue de la paix</v>
      </c>
      <c r="C13" s="166" t="str">
        <f>IF([1]StJosephH!$H$2="","","BP")</f>
        <v>BP</v>
      </c>
      <c r="D13" s="165">
        <f>IF([1]StJosephH!$H$2="","",[1]StJosephH!$H$2)</f>
        <v>0</v>
      </c>
      <c r="E13" s="164" t="str">
        <f>IF([1]StJosephH!$C$3="","",[1]StJosephH!$C$3)</f>
        <v>HAZEBROUCK</v>
      </c>
      <c r="F13" s="163">
        <f>IF([1]StJosephH!$H$3="","",[1]StJosephH!$H$3)</f>
        <v>59190</v>
      </c>
      <c r="G13" s="163" t="str">
        <f>IF([1]StJosephH!$C$4="","",[1]StJosephH!$C$4)</f>
        <v>03 28 43 87 87</v>
      </c>
      <c r="H13" s="163" t="str">
        <f>IF([1]StJosephH!$G$4="","",[1]StJosephH!$G$4)</f>
        <v>03 28 41 02 25</v>
      </c>
      <c r="I13" s="162">
        <f>IF([1]StJosephH!$C$5="","",[1]StJosephH!$C$5)</f>
        <v>0</v>
      </c>
    </row>
    <row r="14" spans="1:9" s="156" customFormat="1" ht="17" customHeight="1">
      <c r="A14" s="161" t="str">
        <f>IF([1]StJosephH!$C$6="","",[1]StJosephH!$C$6)</f>
        <v>MONTHUIT Jean-Jacques</v>
      </c>
      <c r="B14" s="158">
        <f>IF([1]StJosephH!$C$7="","",[1]StJosephH!$C$7)</f>
        <v>0</v>
      </c>
      <c r="C14" s="160"/>
      <c r="D14" s="159"/>
      <c r="E14" s="158" t="str">
        <f>IF([1]StJosephH!$C$10="","",[1]StJosephH!$C$10)</f>
        <v>06 87 11 23 87</v>
      </c>
      <c r="F14" s="158"/>
      <c r="G14" s="158" t="str">
        <f>IF([1]StJosephH!$C$8="","",[1]StJosephH!$C$8)</f>
        <v>03 28 43 87 82</v>
      </c>
      <c r="H14" s="158" t="str">
        <f>IF([1]StJosephH!$G$8="","",[1]StJosephH!$G$8)</f>
        <v>03 28 41 02 25</v>
      </c>
      <c r="I14" s="157" t="str">
        <f>IF([1]StJosephH!$C$9="","",[1]StJosephH!$C$9)</f>
        <v>ctxhaz@free.fr</v>
      </c>
    </row>
    <row r="15" spans="1:9" s="156" customFormat="1" ht="17" customHeight="1">
      <c r="A15" s="173" t="str">
        <f>IF([1]EPIL!$C$1="","",[1]EPIL!$C$1)</f>
        <v>LYCEE EPIL</v>
      </c>
      <c r="B15" s="170" t="str">
        <f>IF([1]EPIL!$C$2="","",[1]EPIL!$C$2)</f>
        <v>82 rue des meuniers</v>
      </c>
      <c r="C15" s="172" t="str">
        <f>IF([1]EPIL!$H$2="","","BP")</f>
        <v>BP</v>
      </c>
      <c r="D15" s="171">
        <f>IF([1]EPIL!$H$2="","",[1]EPIL!$H$2)</f>
        <v>0</v>
      </c>
      <c r="E15" s="174" t="str">
        <f>IF([1]EPIL!$C$3="","",[1]EPIL!$C$3)</f>
        <v>LILLE</v>
      </c>
      <c r="F15" s="170">
        <f>IF([1]EPIL!$H$3="","",[1]EPIL!$H$3)</f>
        <v>59000</v>
      </c>
      <c r="G15" s="170" t="str">
        <f>IF([1]EPIL!$C$4="","",[1]EPIL!$C$4)</f>
        <v>03,20,57,38,73</v>
      </c>
      <c r="H15" s="170" t="str">
        <f>IF([1]EPIL!$G$4="","",[1]EPIL!$G$4)</f>
        <v>03,20,57,03,06</v>
      </c>
      <c r="I15" s="169" t="str">
        <f>IF([1]EPIL!$C$5="","",[1]EPIL!$C$5)</f>
        <v>christelle.rudent@epil.asso.fr</v>
      </c>
    </row>
    <row r="16" spans="1:9" s="156" customFormat="1" ht="17" customHeight="1">
      <c r="A16" s="173" t="str">
        <f>IF([1]EPIL!$C$6="","",[1]EPIL!$C$6)</f>
        <v>OLIVIER Patrick</v>
      </c>
      <c r="B16" s="170">
        <f>IF([1]EPIL!$C$7="","",[1]EPIL!$C$7)</f>
        <v>0</v>
      </c>
      <c r="C16" s="172"/>
      <c r="D16" s="171"/>
      <c r="E16" s="170" t="str">
        <f>IF([1]EPIL!$C$10="","",[1]EPIL!$C$10)</f>
        <v>06,78,58,27,34</v>
      </c>
      <c r="F16" s="170"/>
      <c r="G16" s="170" t="str">
        <f>IF([1]EPIL!$C$8="","",[1]EPIL!$C$8)</f>
        <v>03,20,57,04,06</v>
      </c>
      <c r="H16" s="170" t="str">
        <f>IF([1]EPIL!$G$8="","",[1]EPIL!$G$8)</f>
        <v>03,20,57,04,08</v>
      </c>
      <c r="I16" s="169" t="str">
        <f>IF([1]EPIL!$C$9="","",[1]EPIL!$C$9)</f>
        <v>patrick.olivier@lycee-epil.fr</v>
      </c>
    </row>
    <row r="17" spans="1:9" s="154" customFormat="1" ht="17" customHeight="1">
      <c r="A17" s="167" t="str">
        <f>IF([1]Ozanam!$C$1="","",[1]Ozanam!$C$1)</f>
        <v>LYCEE PRIVE FREDERIC OZANAM</v>
      </c>
      <c r="B17" s="163" t="str">
        <f>IF([1]Ozanam!$C$2="","",[1]Ozanam!$C$2)</f>
        <v>50 rue Saint Gabriel</v>
      </c>
      <c r="C17" s="166" t="str">
        <f>IF([1]Ozanam!$H$2="","","BP")</f>
        <v>BP</v>
      </c>
      <c r="D17" s="165">
        <f>IF([1]Ozanam!$H$2="","",[1]Ozanam!$H$2)</f>
        <v>0</v>
      </c>
      <c r="E17" s="164" t="str">
        <f>IF([1]Ozanam!$C$3="","",[1]Ozanam!$C$3)</f>
        <v>LILLE CEDEX</v>
      </c>
      <c r="F17" s="163">
        <f>IF([1]Ozanam!$H$3="","",[1]Ozanam!$H$3)</f>
        <v>59045</v>
      </c>
      <c r="G17" s="163" t="str">
        <f>IF([1]Ozanam!$C$4="","",[1]Ozanam!$C$4)</f>
        <v>03 20 21 96 50</v>
      </c>
      <c r="H17" s="163" t="str">
        <f>IF([1]Ozanam!$G$4="","",[1]Ozanam!$G$4)</f>
        <v>03 20 06 05 42</v>
      </c>
      <c r="I17" s="162" t="str">
        <f>IF([1]Ozanam!$C$5="","",[1]Ozanam!$C$5)</f>
        <v>direction@ozanam,eu</v>
      </c>
    </row>
    <row r="18" spans="1:9" s="156" customFormat="1" ht="17" customHeight="1">
      <c r="A18" s="161" t="str">
        <f>IF([1]Ozanam!$C$6="","",[1]Ozanam!$C$6)</f>
        <v>BAR Elie</v>
      </c>
      <c r="B18" s="158" t="str">
        <f>IF([1]Ozanam!$C$7="","",[1]Ozanam!$C$7)</f>
        <v>HESPEL Jean Paul</v>
      </c>
      <c r="C18" s="160"/>
      <c r="D18" s="159"/>
      <c r="E18" s="158" t="str">
        <f>IF([1]Ozanam!$C$10="","",[1]Ozanam!$C$10)</f>
        <v>06 66 57 84 17</v>
      </c>
      <c r="F18" s="158"/>
      <c r="G18" s="158" t="str">
        <f>IF([1]Ozanam!$C$8="","",[1]Ozanam!$C$8)</f>
        <v>03 20 21 96 55</v>
      </c>
      <c r="H18" s="158" t="str">
        <f>IF([1]Ozanam!$G$8="","",[1]Ozanam!$G$8)</f>
        <v>03 20 06 05 42</v>
      </c>
      <c r="I18" s="157" t="str">
        <f>IF([1]Ozanam!$C$9="","",[1]Ozanam!$C$9)</f>
        <v>elie,bar@ozanam,eu</v>
      </c>
    </row>
    <row r="19" spans="1:9" s="154" customFormat="1" ht="17" customHeight="1">
      <c r="A19" s="167" t="str">
        <f>IF([1]LaMalassise!$C$1="","",[1]LaMalassise!$C$1)</f>
        <v>Lycée Privé La Malassise</v>
      </c>
      <c r="B19" s="163" t="str">
        <f>IF([1]LaMalassise!$C$2="","",[1]LaMalassise!$C$2)</f>
        <v>Pensionnat St Joseph</v>
      </c>
      <c r="C19" s="166" t="str">
        <f>IF([1]LaMalassise!$H$2="","","BP")</f>
        <v>BP</v>
      </c>
      <c r="D19" s="165">
        <f>IF([1]LaMalassise!$H$2="","",[1]LaMalassise!$H$2)</f>
        <v>30089</v>
      </c>
      <c r="E19" s="164" t="str">
        <f>IF([1]LaMalassise!$C$3="","",[1]LaMalassise!$C$3)</f>
        <v>LONGUENESSE cedex</v>
      </c>
      <c r="F19" s="163">
        <f>IF([1]LaMalassise!$H$3="","",[1]LaMalassise!$H$3)</f>
        <v>62968</v>
      </c>
      <c r="G19" s="163" t="str">
        <f>IF([1]LaMalassise!$C$4="","",[1]LaMalassise!$C$4)</f>
        <v>03.21.38.03.77.</v>
      </c>
      <c r="H19" s="163" t="str">
        <f>IF([1]LaMalassise!$G$4="","",[1]LaMalassise!$G$4)</f>
        <v>03.21.38.11.50.</v>
      </c>
      <c r="I19" s="162" t="str">
        <f>IF([1]LaMalassise!$C$5="","",[1]LaMalassise!$C$5)</f>
        <v>contact@lamalassise.com</v>
      </c>
    </row>
    <row r="20" spans="1:9" s="156" customFormat="1" ht="17" customHeight="1">
      <c r="A20" s="161">
        <f>IF([1]LaMalassise!$C$6="","",[1]LaMalassise!$C$6)</f>
        <v>0</v>
      </c>
      <c r="B20" s="158">
        <f>IF([1]LaMalassise!$C$7="","",[1]LaMalassise!$C$7)</f>
        <v>0</v>
      </c>
      <c r="C20" s="160"/>
      <c r="D20" s="159"/>
      <c r="E20" s="158">
        <f>IF([1]LaMalassise!$C$10="","",[1]LaMalassise!$C$10)</f>
        <v>0</v>
      </c>
      <c r="F20" s="158"/>
      <c r="G20" s="158">
        <f>IF([1]LaMalassise!$C$8="","",[1]LaMalassise!$C$8)</f>
        <v>0</v>
      </c>
      <c r="H20" s="158">
        <f>IF([1]LaMalassise!$G$8="","",[1]LaMalassise!$G$8)</f>
        <v>0</v>
      </c>
      <c r="I20" s="157">
        <f>IF([1]LaMalassise!$C$9="","",[1]LaMalassise!$C$9)</f>
        <v>0</v>
      </c>
    </row>
    <row r="21" spans="1:9" s="154" customFormat="1" ht="17" customHeight="1">
      <c r="A21" s="167" t="str">
        <f>IF([1]Legrand!$C$1="","",[1]Legrand!$C$1)</f>
        <v>Lycée Privé Théophile LEGRAND</v>
      </c>
      <c r="B21" s="163" t="str">
        <f>IF([1]Legrand!$C$2="","",[1]Legrand!$C$2)</f>
        <v>16 rue BERTRAND</v>
      </c>
      <c r="C21" s="166" t="str">
        <f>IF([1]Legrand!$H$2="","","BP")</f>
        <v>BP</v>
      </c>
      <c r="D21" s="165" t="str">
        <f>IF([1]Legrand!$H$2="","",[1]Legrand!$H$2)</f>
        <v>32119 - LOUVROIL</v>
      </c>
      <c r="E21" s="164" t="str">
        <f>IF([1]Legrand!$C$3="","",[1]Legrand!$C$3)</f>
        <v>MAUBEUGE Cedex</v>
      </c>
      <c r="F21" s="163">
        <f>IF([1]Legrand!$H$3="","",[1]Legrand!$H$3)</f>
        <v>59606</v>
      </c>
      <c r="G21" s="163" t="str">
        <f>IF([1]Legrand!$C$4="","",[1]Legrand!$C$4)</f>
        <v>03 27 65 52 60</v>
      </c>
      <c r="H21" s="163" t="str">
        <f>IF([1]Legrand!$G$4="","",[1]Legrand!$G$4)</f>
        <v>03 27 62 14 69</v>
      </c>
      <c r="I21" s="162" t="str">
        <f>IF([1]Legrand!$C$5="","",[1]Legrand!$C$5)</f>
        <v>lstp@lyceeprivelouvroil.com</v>
      </c>
    </row>
    <row r="22" spans="1:9" s="156" customFormat="1" ht="17" customHeight="1">
      <c r="A22" s="161" t="str">
        <f>IF([1]Legrand!$C$6="","",[1]Legrand!$C$6)</f>
        <v>NICAISE Nicolas</v>
      </c>
      <c r="B22" s="158">
        <f>IF([1]Legrand!$C$7="","",[1]Legrand!$C$7)</f>
        <v>0</v>
      </c>
      <c r="C22" s="160"/>
      <c r="D22" s="159"/>
      <c r="E22" s="158">
        <f>IF([1]Legrand!$C$10="","",[1]Legrand!$C$10)</f>
        <v>0</v>
      </c>
      <c r="F22" s="158"/>
      <c r="G22" s="158" t="str">
        <f>IF([1]Legrand!$C$8="","",[1]Legrand!$C$8)</f>
        <v>03 27 65 52 60</v>
      </c>
      <c r="H22" s="158" t="str">
        <f>IF([1]Legrand!$G$8="","",[1]Legrand!$G$8)</f>
        <v>03 27 62 14 69</v>
      </c>
      <c r="I22" s="157" t="str">
        <f>IF([1]Legrand!$C$9="","",[1]Legrand!$C$9)</f>
        <v>ctx@lyceeprivelouvroil.com</v>
      </c>
    </row>
    <row r="23" spans="1:9" s="154" customFormat="1" ht="17" customHeight="1">
      <c r="A23" s="167" t="str">
        <f>IF([1]StRémi!$C$1="","",[1]StRémi!$C$1)</f>
        <v>LYCEE SAINT REMI</v>
      </c>
      <c r="B23" s="163" t="str">
        <f>IF([1]StRémi!$C$2="","",[1]StRémi!$C$2)</f>
        <v>10 RUE NOTRE DAME DES VICTOIRES</v>
      </c>
      <c r="C23" s="166" t="str">
        <f>IF([1]StRémi!$H$2="","","BP")</f>
        <v>BP</v>
      </c>
      <c r="D23" s="165">
        <f>IF([1]StRémi!$H$2="","",[1]StRémi!$H$2)</f>
        <v>0</v>
      </c>
      <c r="E23" s="164" t="str">
        <f>IF([1]StRémi!$C$3="","",[1]StRémi!$C$3)</f>
        <v>ROUBAIX</v>
      </c>
      <c r="F23" s="163">
        <f>IF([1]StRémi!$H$3="","",[1]StRémi!$H$3)</f>
        <v>59100</v>
      </c>
      <c r="G23" s="163" t="str">
        <f>IF([1]StRémi!$C$4="","",[1]StRémi!$C$4)</f>
        <v>03 20 89 41 41</v>
      </c>
      <c r="H23" s="163" t="str">
        <f>IF([1]StRémi!$G$4="","",[1]StRémi!$G$4)</f>
        <v xml:space="preserve"> 03 20 73 34 05</v>
      </c>
      <c r="I23" s="162" t="str">
        <f>IF([1]StRémi!$C$5="","",[1]StRémi!$C$5)</f>
        <v>stremi@nordnet.fr</v>
      </c>
    </row>
    <row r="24" spans="1:9" s="156" customFormat="1" ht="17" customHeight="1">
      <c r="A24" s="161" t="str">
        <f>IF([1]StRémi!$C$6="","",[1]StRémi!$C$6)</f>
        <v>BARETY Damien</v>
      </c>
      <c r="B24" s="158">
        <f>IF([1]StRémi!$C$7="","",[1]StRémi!$C$7)</f>
        <v>0</v>
      </c>
      <c r="C24" s="160"/>
      <c r="D24" s="159"/>
      <c r="E24" s="158" t="str">
        <f>IF([1]StRémi!$C$10="","",[1]StRémi!$C$10)</f>
        <v>06 28 39 26 62</v>
      </c>
      <c r="F24" s="158"/>
      <c r="G24" s="158" t="str">
        <f>IF([1]StRémi!$C$8="","",[1]StRémi!$C$8)</f>
        <v>03 20 89 41 75</v>
      </c>
      <c r="H24" s="158" t="str">
        <f>IF([1]StRémi!$G$8="","",[1]StRémi!$G$8)</f>
        <v>03 20 73 34 05</v>
      </c>
      <c r="I24" s="157" t="str">
        <f>IF([1]StRémi!$C$9="","",[1]StRémi!$C$9)</f>
        <v>d.barety.sr@nordnet.fr</v>
      </c>
    </row>
    <row r="25" spans="1:9" s="154" customFormat="1" ht="17" customHeight="1">
      <c r="A25" s="167" t="str">
        <f>IF([1]StJosephS!$C$1="","",[1]StJosephS!$C$1)</f>
        <v>LTP SAINT JOSEPH</v>
      </c>
      <c r="B25" s="163" t="str">
        <f>IF([1]StJosephS!$C$2="","",[1]StJosephS!$C$2)</f>
        <v>26,route de calais</v>
      </c>
      <c r="C25" s="166" t="str">
        <f>IF([1]StJosephS!$H$2="","","BP")</f>
        <v>BP</v>
      </c>
      <c r="D25" s="165">
        <f>IF([1]StJosephS!$H$2="","",[1]StJosephS!$H$2)</f>
        <v>0</v>
      </c>
      <c r="E25" s="164" t="str">
        <f>IF([1]StJosephS!$C$3="","",[1]StJosephS!$C$3)</f>
        <v>SAINT-MARTIN-LES- BOULOGNE</v>
      </c>
      <c r="F25" s="163">
        <f>IF([1]StJosephS!$H$3="","",[1]StJosephS!$H$3)</f>
        <v>62280</v>
      </c>
      <c r="G25" s="163" t="str">
        <f>IF([1]StJosephS!$C$4="","",[1]StJosephS!$C$4)</f>
        <v>"0321990699</v>
      </c>
      <c r="H25" s="163" t="str">
        <f>IF([1]StJosephS!$G$4="","",[1]StJosephS!$G$4)</f>
        <v>"0321803288</v>
      </c>
      <c r="I25" s="162" t="str">
        <f>IF([1]StJosephS!$C$5="","",[1]StJosephS!$C$5)</f>
        <v>direction@st-jo.com</v>
      </c>
    </row>
    <row r="26" spans="1:9" s="156" customFormat="1" ht="17" customHeight="1">
      <c r="A26" s="161" t="str">
        <f>IF([1]StJosephS!$C$6="","",[1]StJosephS!$C$6)</f>
        <v>FEUTRY Philippe</v>
      </c>
      <c r="B26" s="158">
        <f>IF([1]StJosephS!$C$7="","",[1]StJosephS!$C$7)</f>
        <v>0</v>
      </c>
      <c r="C26" s="160"/>
      <c r="D26" s="159"/>
      <c r="E26" s="158" t="str">
        <f>IF([1]StJosephS!$C$10="","",[1]StJosephS!$C$10)</f>
        <v>"0683794531</v>
      </c>
      <c r="F26" s="158"/>
      <c r="G26" s="158" t="str">
        <f>IF([1]StJosephS!$C$8="","",[1]StJosephS!$C$8)</f>
        <v>"0321990674</v>
      </c>
      <c r="H26" s="158" t="str">
        <f>IF([1]StJosephS!$G$8="","",[1]StJosephS!$G$8)</f>
        <v>"0321803288</v>
      </c>
      <c r="I26" s="157" t="str">
        <f>IF([1]StJosephS!$C$9="","",[1]StJosephS!$C$9)</f>
        <v>cdtxlt@st-jo.com</v>
      </c>
    </row>
    <row r="27" spans="1:9" s="154" customFormat="1" ht="17" customHeight="1">
      <c r="A27" s="167" t="str">
        <f>IF([1]LICP!$C$1="","",[1]LICP!$C$1)</f>
        <v>Lycée Industriel &amp; Commercial Privé</v>
      </c>
      <c r="B27" s="163" t="str">
        <f>IF([1]LICP!$C$2="","",[1]LICP!$C$2)</f>
        <v>27 rue du Dragon</v>
      </c>
      <c r="C27" s="166" t="str">
        <f>IF([1]LICP!$H$2="","","BP")</f>
        <v>BP</v>
      </c>
      <c r="D27" s="165">
        <f>IF([1]LICP!$H$2="","",[1]LICP!$H$2)</f>
        <v>90279</v>
      </c>
      <c r="E27" s="164" t="str">
        <f>IF([1]LICP!$C$3="","",[1]LICP!$C$3)</f>
        <v>TOURCOING</v>
      </c>
      <c r="F27" s="163">
        <f>IF([1]LICP!$H$3="","",[1]LICP!$H$3)</f>
        <v>59202</v>
      </c>
      <c r="G27" s="163" t="str">
        <f>IF([1]LICP!$C$4="","",[1]LICP!$C$4)</f>
        <v>03 20 69 93 60</v>
      </c>
      <c r="H27" s="163" t="str">
        <f>IF([1]LICP!$G$4="","",[1]LICP!$G$4)</f>
        <v>03 20 69 93 50</v>
      </c>
      <c r="I27" s="162" t="str">
        <f>IF([1]LICP!$C$5="","",[1]LICP!$C$5)</f>
        <v>licp@eic-tourcoing.fr</v>
      </c>
    </row>
    <row r="28" spans="1:9" s="156" customFormat="1" ht="17" customHeight="1">
      <c r="A28" s="161" t="str">
        <f>IF([1]LICP!$C$6="","",[1]LICP!$C$6)</f>
        <v>LERMYTTE Bertrand</v>
      </c>
      <c r="B28" s="158" t="str">
        <f>IF([1]LICP!$C$7="","",[1]LICP!$C$7)</f>
        <v>BECK Cédric</v>
      </c>
      <c r="C28" s="160"/>
      <c r="D28" s="159"/>
      <c r="E28" s="158" t="str">
        <f>IF([1]LICP!$C$10="","",[1]LICP!$C$10)</f>
        <v>06 72 52 79 33</v>
      </c>
      <c r="F28" s="158"/>
      <c r="G28" s="158" t="str">
        <f>IF([1]LICP!$C$8="","",[1]LICP!$C$8)</f>
        <v>03 20 69 93 64</v>
      </c>
      <c r="H28" s="158" t="str">
        <f>IF([1]LICP!$G$8="","",[1]LICP!$G$8)</f>
        <v>03 20 69 93 50</v>
      </c>
      <c r="I28" s="157" t="str">
        <f>IF([1]LICP!$C$9="","",[1]LICP!$C$9)</f>
        <v>blermytte@eic-tourcoing.fr</v>
      </c>
    </row>
    <row r="29" spans="1:9" s="154" customFormat="1" ht="17" customHeight="1">
      <c r="A29" s="167" t="str">
        <f>IF([1]Dampierre!$C$1="","",[1]Dampierre!$C$1)</f>
        <v>Lycée DAMPIERRE</v>
      </c>
      <c r="B29" s="163" t="str">
        <f>IF([1]Dampierre!$C$2="","",[1]Dampierre!$C$2)</f>
        <v>85 Avenue de Denain</v>
      </c>
      <c r="C29" s="166" t="str">
        <f>IF([1]Dampierre!$H$2="","","BP")</f>
        <v>BP</v>
      </c>
      <c r="D29" s="165">
        <f>IF([1]Dampierre!$H$2="","",[1]Dampierre!$H$2)</f>
        <v>0</v>
      </c>
      <c r="E29" s="164" t="str">
        <f>IF([1]Dampierre!$C$3="","",[1]Dampierre!$C$3)</f>
        <v>VALENCIENNES</v>
      </c>
      <c r="F29" s="163">
        <f>IF([1]Dampierre!$H$3="","",[1]Dampierre!$H$3)</f>
        <v>59300</v>
      </c>
      <c r="G29" s="163">
        <f>IF([1]Dampierre!$C$4="","",[1]Dampierre!$C$4)</f>
        <v>327227000</v>
      </c>
      <c r="H29" s="163">
        <f>IF([1]Dampierre!$G$4="","",[1]Dampierre!$G$4)</f>
        <v>327227020</v>
      </c>
      <c r="I29" s="162" t="str">
        <f>IF([1]Dampierre!$C$5="","",[1]Dampierre!$C$5)</f>
        <v>secretariat@lyceedampierre.fr</v>
      </c>
    </row>
    <row r="30" spans="1:9" s="156" customFormat="1" ht="17" customHeight="1">
      <c r="A30" s="161" t="str">
        <f>IF([1]Dampierre!$C$6="","",[1]Dampierre!$C$6)</f>
        <v>DUVAL Daniel</v>
      </c>
      <c r="B30" s="158">
        <f>IF([1]Dampierre!$C$7="","",[1]Dampierre!$C$7)</f>
        <v>0</v>
      </c>
      <c r="C30" s="160"/>
      <c r="D30" s="159"/>
      <c r="E30" s="158">
        <f>IF([1]Dampierre!$C$10="","",[1]Dampierre!$C$10)</f>
        <v>0</v>
      </c>
      <c r="F30" s="158"/>
      <c r="G30" s="158">
        <f>IF([1]Dampierre!$C$8="","",[1]Dampierre!$C$8)</f>
        <v>327227026</v>
      </c>
      <c r="H30" s="158">
        <f>IF([1]Dampierre!$G$8="","",[1]Dampierre!$G$8)</f>
        <v>327227008</v>
      </c>
      <c r="I30" s="187" t="str">
        <f>IF([1]Dampierre!$C$9="","",[1]Dampierre!$C$9)</f>
        <v>chef-de-travaux@lyceeprivedampierre.org</v>
      </c>
    </row>
  </sheetData>
  <sheetCalcPr fullCalcOnLoad="1"/>
  <phoneticPr fontId="19" type="noConversion"/>
  <printOptions horizontalCentered="1"/>
  <pageMargins left="0.59055118110236227" right="0.59055118110236227" top="0.59055118110236227" bottom="0.59055118110236227" header="0.51181102362204722" footer="0.31496062992125984"/>
  <headerFooter alignWithMargins="0">
    <oddFooter>&amp;C&amp;"Arial,Italique"&amp;8&amp;F : Chefs de travaux des &amp;A&amp;R&amp;"Arial,Italique"&amp;8Page &amp;N sur 1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G4" sqref="G4:H4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450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449</v>
      </c>
      <c r="D2" s="262"/>
      <c r="E2" s="262"/>
      <c r="F2" s="253"/>
      <c r="G2" s="141" t="s">
        <v>417</v>
      </c>
      <c r="H2" s="140">
        <v>475</v>
      </c>
    </row>
    <row r="3" spans="1:8" s="138" customFormat="1" ht="16" customHeight="1">
      <c r="A3" s="251" t="s">
        <v>416</v>
      </c>
      <c r="B3" s="252"/>
      <c r="C3" s="261" t="s">
        <v>448</v>
      </c>
      <c r="D3" s="262"/>
      <c r="E3" s="262"/>
      <c r="F3" s="253"/>
      <c r="G3" s="141" t="s">
        <v>414</v>
      </c>
      <c r="H3" s="140">
        <v>59322</v>
      </c>
    </row>
    <row r="4" spans="1:8" s="138" customFormat="1" ht="16" customHeight="1">
      <c r="A4" s="251" t="s">
        <v>413</v>
      </c>
      <c r="B4" s="252"/>
      <c r="C4" s="261" t="s">
        <v>447</v>
      </c>
      <c r="D4" s="262"/>
      <c r="E4" s="253"/>
      <c r="F4" s="139" t="s">
        <v>412</v>
      </c>
      <c r="G4" s="261" t="s">
        <v>446</v>
      </c>
      <c r="H4" s="263"/>
    </row>
    <row r="5" spans="1:8" s="138" customFormat="1" ht="16" customHeight="1">
      <c r="A5" s="251" t="s">
        <v>411</v>
      </c>
      <c r="B5" s="252"/>
      <c r="C5" s="264" t="s">
        <v>445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444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443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285</v>
      </c>
      <c r="D8" s="262"/>
      <c r="E8" s="253"/>
      <c r="F8" s="139" t="s">
        <v>404</v>
      </c>
      <c r="G8" s="261" t="s">
        <v>284</v>
      </c>
      <c r="H8" s="263"/>
    </row>
    <row r="9" spans="1:8" s="138" customFormat="1" ht="16" customHeight="1">
      <c r="A9" s="251" t="s">
        <v>403</v>
      </c>
      <c r="B9" s="252"/>
      <c r="C9" s="267" t="s">
        <v>283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/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14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31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48</v>
      </c>
      <c r="D15" s="129"/>
      <c r="F15" s="85" t="s">
        <v>393</v>
      </c>
      <c r="G15" s="84">
        <v>26</v>
      </c>
      <c r="H15" s="83">
        <v>27</v>
      </c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8</v>
      </c>
      <c r="C18" s="119">
        <v>17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12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>
        <v>29</v>
      </c>
      <c r="D20" s="113"/>
      <c r="F20" s="85" t="s">
        <v>383</v>
      </c>
      <c r="G20" s="84">
        <v>14</v>
      </c>
      <c r="H20" s="83">
        <v>10</v>
      </c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>
        <v>27</v>
      </c>
      <c r="H22" s="83">
        <v>20</v>
      </c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52</v>
      </c>
      <c r="D26" s="113"/>
      <c r="F26" s="85" t="s">
        <v>553</v>
      </c>
      <c r="G26" s="84">
        <v>31</v>
      </c>
      <c r="H26" s="83">
        <v>25</v>
      </c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9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14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13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21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>
        <v>15</v>
      </c>
      <c r="F39" s="85" t="s">
        <v>515</v>
      </c>
      <c r="G39" s="84"/>
      <c r="H39" s="83"/>
    </row>
    <row r="40" spans="1:8" ht="15" customHeight="1">
      <c r="A40" s="97" t="s">
        <v>514</v>
      </c>
      <c r="B40" s="84">
        <v>22</v>
      </c>
      <c r="C40" s="96" t="s">
        <v>514</v>
      </c>
      <c r="D40" s="83">
        <v>14</v>
      </c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282</v>
      </c>
      <c r="B44" s="278"/>
      <c r="C44" s="88">
        <v>15</v>
      </c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10:B10"/>
    <mergeCell ref="A6:B6"/>
    <mergeCell ref="A48:B48"/>
    <mergeCell ref="A13:B13"/>
    <mergeCell ref="A14:B14"/>
    <mergeCell ref="A15:B15"/>
    <mergeCell ref="A47:B47"/>
    <mergeCell ref="A46:B46"/>
    <mergeCell ref="A45:B45"/>
    <mergeCell ref="A44:B44"/>
    <mergeCell ref="A5:B5"/>
    <mergeCell ref="C5:H5"/>
    <mergeCell ref="A7:B7"/>
    <mergeCell ref="G4:H4"/>
    <mergeCell ref="A4:B4"/>
    <mergeCell ref="C1:H1"/>
    <mergeCell ref="C6:H6"/>
    <mergeCell ref="A1:B1"/>
    <mergeCell ref="A43:B43"/>
    <mergeCell ref="C7:H7"/>
    <mergeCell ref="C8:E8"/>
    <mergeCell ref="G8:H8"/>
    <mergeCell ref="C9:H9"/>
    <mergeCell ref="A9:B9"/>
    <mergeCell ref="C10:H10"/>
    <mergeCell ref="C2:F2"/>
    <mergeCell ref="C3:F3"/>
    <mergeCell ref="C4:E4"/>
    <mergeCell ref="A8:B8"/>
    <mergeCell ref="A2:B2"/>
    <mergeCell ref="A3:B3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C27" sqref="C27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326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327</v>
      </c>
      <c r="D2" s="262"/>
      <c r="E2" s="262"/>
      <c r="F2" s="253"/>
      <c r="G2" s="141" t="s">
        <v>417</v>
      </c>
      <c r="H2" s="151">
        <v>90207</v>
      </c>
    </row>
    <row r="3" spans="1:8" s="138" customFormat="1" ht="16" customHeight="1">
      <c r="A3" s="251" t="s">
        <v>416</v>
      </c>
      <c r="B3" s="252"/>
      <c r="C3" s="261" t="s">
        <v>328</v>
      </c>
      <c r="D3" s="262"/>
      <c r="E3" s="262"/>
      <c r="F3" s="253"/>
      <c r="G3" s="141" t="s">
        <v>414</v>
      </c>
      <c r="H3" s="151">
        <v>59544</v>
      </c>
    </row>
    <row r="4" spans="1:8" s="138" customFormat="1" ht="16" customHeight="1">
      <c r="A4" s="251" t="s">
        <v>413</v>
      </c>
      <c r="B4" s="252"/>
      <c r="C4" s="261">
        <v>327765300</v>
      </c>
      <c r="D4" s="262"/>
      <c r="E4" s="253"/>
      <c r="F4" s="139" t="s">
        <v>412</v>
      </c>
      <c r="G4" s="261">
        <v>327765304</v>
      </c>
      <c r="H4" s="263"/>
    </row>
    <row r="5" spans="1:8" s="138" customFormat="1" ht="16" customHeight="1">
      <c r="A5" s="251" t="s">
        <v>411</v>
      </c>
      <c r="B5" s="252"/>
      <c r="C5" s="264" t="s">
        <v>329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330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327765308</v>
      </c>
      <c r="D8" s="262"/>
      <c r="E8" s="253"/>
      <c r="F8" s="139" t="s">
        <v>404</v>
      </c>
      <c r="G8" s="261">
        <v>327765304</v>
      </c>
      <c r="H8" s="263"/>
    </row>
    <row r="9" spans="1:8" s="138" customFormat="1" ht="16" customHeight="1">
      <c r="A9" s="251" t="s">
        <v>403</v>
      </c>
      <c r="B9" s="252"/>
      <c r="C9" s="267" t="s">
        <v>331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682135530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 thickBot="1">
      <c r="A13" s="273" t="s">
        <v>398</v>
      </c>
      <c r="B13" s="274"/>
      <c r="C13" s="133"/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3" t="s">
        <v>332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15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18</v>
      </c>
      <c r="C18" s="119">
        <v>25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13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19685039370078741" right="0.19685039370078741" top="0.78740157480314965" bottom="0.39370078740157483" header="0.51181102362204722" footer="0.51181102362204722"/>
  <pageSetup paperSize="9" scale="94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26" zoomScaleNormal="140" zoomScalePageLayoutView="140" workbookViewId="0">
      <selection activeCell="A44" sqref="A44:B44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/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132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133</v>
      </c>
      <c r="D3" s="262"/>
      <c r="E3" s="262"/>
      <c r="F3" s="253"/>
      <c r="G3" s="141" t="s">
        <v>414</v>
      </c>
      <c r="H3" s="151">
        <v>59220</v>
      </c>
    </row>
    <row r="4" spans="1:8" s="138" customFormat="1" ht="16" customHeight="1">
      <c r="A4" s="251" t="s">
        <v>413</v>
      </c>
      <c r="B4" s="252"/>
      <c r="C4" s="261">
        <v>327442410</v>
      </c>
      <c r="D4" s="262"/>
      <c r="E4" s="253"/>
      <c r="F4" s="139" t="s">
        <v>412</v>
      </c>
      <c r="G4" s="261">
        <v>327448491</v>
      </c>
      <c r="H4" s="263"/>
    </row>
    <row r="5" spans="1:8" s="138" customFormat="1" ht="16" customHeight="1">
      <c r="A5" s="251" t="s">
        <v>411</v>
      </c>
      <c r="B5" s="252"/>
      <c r="C5" s="264" t="s">
        <v>134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135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327448507</v>
      </c>
      <c r="D8" s="262"/>
      <c r="E8" s="253"/>
      <c r="F8" s="139" t="s">
        <v>404</v>
      </c>
      <c r="G8" s="261">
        <v>327448508</v>
      </c>
      <c r="H8" s="263"/>
    </row>
    <row r="9" spans="1:8" s="138" customFormat="1" ht="16" customHeight="1">
      <c r="A9" s="251" t="s">
        <v>403</v>
      </c>
      <c r="B9" s="252"/>
      <c r="C9" s="267" t="s">
        <v>136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607233357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0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49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25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24</v>
      </c>
      <c r="C18" s="119">
        <v>17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>
        <v>13</v>
      </c>
      <c r="H21" s="83">
        <v>12</v>
      </c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>
        <v>20</v>
      </c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34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33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14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>
        <v>29</v>
      </c>
      <c r="H38" s="83">
        <v>22</v>
      </c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>
        <v>15</v>
      </c>
      <c r="H47" s="75">
        <v>17</v>
      </c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I49"/>
  <sheetViews>
    <sheetView showGridLines="0" topLeftCell="A25" zoomScale="140" zoomScaleNormal="140" zoomScalePageLayoutView="140" workbookViewId="0">
      <selection activeCell="H37" sqref="H37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86" t="s">
        <v>272</v>
      </c>
      <c r="B1" s="286"/>
      <c r="C1" s="287" t="s">
        <v>229</v>
      </c>
      <c r="D1" s="287"/>
      <c r="E1" s="287"/>
      <c r="F1" s="287"/>
      <c r="G1" s="287"/>
      <c r="H1" s="287"/>
    </row>
    <row r="2" spans="1:8" s="138" customFormat="1" ht="16" customHeight="1">
      <c r="A2" s="284" t="s">
        <v>419</v>
      </c>
      <c r="B2" s="284"/>
      <c r="C2" s="288" t="s">
        <v>230</v>
      </c>
      <c r="D2" s="288"/>
      <c r="E2" s="288"/>
      <c r="F2" s="288"/>
      <c r="G2" s="189" t="s">
        <v>417</v>
      </c>
      <c r="H2" s="190">
        <v>80809</v>
      </c>
    </row>
    <row r="3" spans="1:8" s="138" customFormat="1" ht="16" customHeight="1">
      <c r="A3" s="284" t="s">
        <v>416</v>
      </c>
      <c r="B3" s="284"/>
      <c r="C3" s="288" t="s">
        <v>231</v>
      </c>
      <c r="D3" s="288"/>
      <c r="E3" s="288"/>
      <c r="F3" s="288"/>
      <c r="G3" s="189" t="s">
        <v>414</v>
      </c>
      <c r="H3" s="190">
        <v>59508</v>
      </c>
    </row>
    <row r="4" spans="1:8" s="138" customFormat="1" ht="16" customHeight="1">
      <c r="A4" s="284" t="s">
        <v>413</v>
      </c>
      <c r="B4" s="284"/>
      <c r="C4" s="288">
        <v>327715171</v>
      </c>
      <c r="D4" s="288"/>
      <c r="E4" s="288"/>
      <c r="F4" s="191" t="s">
        <v>412</v>
      </c>
      <c r="G4" s="289">
        <v>327940575</v>
      </c>
      <c r="H4" s="289"/>
    </row>
    <row r="5" spans="1:8" s="138" customFormat="1" ht="16" customHeight="1">
      <c r="A5" s="284" t="s">
        <v>411</v>
      </c>
      <c r="B5" s="284"/>
      <c r="C5" s="290" t="s">
        <v>232</v>
      </c>
      <c r="D5" s="290"/>
      <c r="E5" s="290"/>
      <c r="F5" s="290"/>
      <c r="G5" s="290"/>
      <c r="H5" s="290"/>
    </row>
    <row r="6" spans="1:8" s="138" customFormat="1" ht="16" customHeight="1">
      <c r="A6" s="284" t="s">
        <v>409</v>
      </c>
      <c r="B6" s="284"/>
      <c r="C6" s="285" t="s">
        <v>233</v>
      </c>
      <c r="D6" s="285"/>
      <c r="E6" s="285"/>
      <c r="F6" s="285"/>
      <c r="G6" s="285"/>
      <c r="H6" s="285"/>
    </row>
    <row r="7" spans="1:8" s="138" customFormat="1" ht="16" customHeight="1">
      <c r="A7" s="284" t="s">
        <v>407</v>
      </c>
      <c r="B7" s="284"/>
      <c r="C7" s="285" t="s">
        <v>234</v>
      </c>
      <c r="D7" s="285"/>
      <c r="E7" s="285"/>
      <c r="F7" s="285"/>
      <c r="G7" s="285"/>
      <c r="H7" s="285"/>
    </row>
    <row r="8" spans="1:8" s="138" customFormat="1" ht="16" customHeight="1">
      <c r="A8" s="284" t="s">
        <v>405</v>
      </c>
      <c r="B8" s="284"/>
      <c r="C8" s="288">
        <v>327716543</v>
      </c>
      <c r="D8" s="288"/>
      <c r="E8" s="288"/>
      <c r="F8" s="191" t="s">
        <v>404</v>
      </c>
      <c r="G8" s="289">
        <v>327715172</v>
      </c>
      <c r="H8" s="289"/>
    </row>
    <row r="9" spans="1:8" s="138" customFormat="1" ht="16" customHeight="1">
      <c r="A9" s="284" t="s">
        <v>403</v>
      </c>
      <c r="B9" s="284"/>
      <c r="C9" s="292" t="s">
        <v>235</v>
      </c>
      <c r="D9" s="292"/>
      <c r="E9" s="292"/>
      <c r="F9" s="292"/>
      <c r="G9" s="292"/>
      <c r="H9" s="292"/>
    </row>
    <row r="10" spans="1:8" s="138" customFormat="1" ht="16" customHeight="1" thickBot="1">
      <c r="A10" s="293" t="s">
        <v>401</v>
      </c>
      <c r="B10" s="293"/>
      <c r="C10" s="294"/>
      <c r="D10" s="294"/>
      <c r="E10" s="294"/>
      <c r="F10" s="294"/>
      <c r="G10" s="294"/>
      <c r="H10" s="294"/>
    </row>
    <row r="11" spans="1:8" ht="15" customHeight="1" thickBot="1"/>
    <row r="12" spans="1:8" ht="15" customHeight="1" thickBot="1">
      <c r="A12" s="137"/>
      <c r="B12" s="136"/>
      <c r="C12" s="192" t="s">
        <v>400</v>
      </c>
      <c r="D12" s="193"/>
      <c r="F12" s="194" t="s">
        <v>399</v>
      </c>
      <c r="G12" s="195" t="s">
        <v>508</v>
      </c>
      <c r="H12" s="196" t="s">
        <v>507</v>
      </c>
    </row>
    <row r="13" spans="1:8" ht="15" customHeight="1">
      <c r="A13" s="295" t="s">
        <v>398</v>
      </c>
      <c r="B13" s="295"/>
      <c r="C13" s="197">
        <v>3</v>
      </c>
      <c r="D13" s="198"/>
      <c r="F13" s="199" t="s">
        <v>397</v>
      </c>
      <c r="G13" s="200"/>
      <c r="H13" s="201"/>
    </row>
    <row r="14" spans="1:8" ht="15" customHeight="1">
      <c r="A14" s="295" t="s">
        <v>396</v>
      </c>
      <c r="B14" s="295"/>
      <c r="C14" s="202">
        <v>14</v>
      </c>
      <c r="D14" s="198"/>
      <c r="F14" s="203" t="s">
        <v>395</v>
      </c>
      <c r="G14" s="204"/>
      <c r="H14" s="205"/>
    </row>
    <row r="15" spans="1:8" ht="15" customHeight="1" thickBot="1">
      <c r="A15" s="296" t="s">
        <v>394</v>
      </c>
      <c r="B15" s="296"/>
      <c r="C15" s="206">
        <v>58</v>
      </c>
      <c r="D15" s="198"/>
      <c r="F15" s="203" t="s">
        <v>393</v>
      </c>
      <c r="G15" s="204"/>
      <c r="H15" s="205"/>
    </row>
    <row r="16" spans="1:8" ht="15" customHeight="1" thickBot="1">
      <c r="B16" s="128"/>
      <c r="C16" s="128"/>
      <c r="D16" s="128"/>
      <c r="E16" s="124"/>
      <c r="F16" s="203" t="s">
        <v>392</v>
      </c>
      <c r="G16" s="204"/>
      <c r="H16" s="205"/>
    </row>
    <row r="17" spans="1:9" ht="15" customHeight="1" thickBot="1">
      <c r="B17" s="194" t="s">
        <v>391</v>
      </c>
      <c r="C17" s="207" t="s">
        <v>390</v>
      </c>
      <c r="D17" s="125"/>
      <c r="E17" s="124"/>
      <c r="F17" s="208" t="s">
        <v>389</v>
      </c>
      <c r="G17" s="209"/>
      <c r="H17" s="205"/>
    </row>
    <row r="18" spans="1:9" ht="15" customHeight="1" thickBot="1">
      <c r="A18" s="210" t="s">
        <v>388</v>
      </c>
      <c r="B18" s="211">
        <v>16</v>
      </c>
      <c r="C18" s="212">
        <v>14</v>
      </c>
      <c r="D18" s="113"/>
      <c r="F18" s="203" t="s">
        <v>387</v>
      </c>
      <c r="G18" s="204"/>
      <c r="H18" s="205"/>
    </row>
    <row r="19" spans="1:9" ht="15" customHeight="1">
      <c r="A19" s="213" t="s">
        <v>386</v>
      </c>
      <c r="B19" s="214"/>
      <c r="C19" s="201">
        <v>29</v>
      </c>
      <c r="D19" s="113"/>
      <c r="F19" s="203" t="s">
        <v>385</v>
      </c>
      <c r="G19" s="204"/>
      <c r="H19" s="205"/>
    </row>
    <row r="20" spans="1:9" ht="15" customHeight="1">
      <c r="A20" s="215" t="s">
        <v>384</v>
      </c>
      <c r="B20" s="216"/>
      <c r="C20" s="205"/>
      <c r="D20" s="113"/>
      <c r="F20" s="203" t="s">
        <v>383</v>
      </c>
      <c r="G20" s="204">
        <v>0</v>
      </c>
      <c r="H20" s="205">
        <v>8</v>
      </c>
    </row>
    <row r="21" spans="1:9" ht="15" customHeight="1">
      <c r="A21" s="215" t="s">
        <v>382</v>
      </c>
      <c r="B21" s="216"/>
      <c r="C21" s="205"/>
      <c r="D21" s="113"/>
      <c r="F21" s="203" t="s">
        <v>381</v>
      </c>
      <c r="G21" s="204"/>
      <c r="H21" s="205"/>
    </row>
    <row r="22" spans="1:9" ht="15" customHeight="1">
      <c r="A22" s="215" t="s">
        <v>380</v>
      </c>
      <c r="B22" s="216"/>
      <c r="C22" s="205"/>
      <c r="D22" s="113"/>
      <c r="F22" s="203" t="s">
        <v>561</v>
      </c>
      <c r="G22" s="204"/>
      <c r="H22" s="205"/>
    </row>
    <row r="23" spans="1:9" ht="15" customHeight="1">
      <c r="A23" s="215" t="s">
        <v>560</v>
      </c>
      <c r="B23" s="216"/>
      <c r="C23" s="205"/>
      <c r="D23" s="113"/>
      <c r="F23" s="203" t="s">
        <v>559</v>
      </c>
      <c r="G23" s="204"/>
      <c r="H23" s="205"/>
      <c r="I23" s="116"/>
    </row>
    <row r="24" spans="1:9" ht="15" customHeight="1">
      <c r="A24" s="215" t="s">
        <v>558</v>
      </c>
      <c r="B24" s="216"/>
      <c r="C24" s="205"/>
      <c r="D24" s="113"/>
      <c r="F24" s="203" t="s">
        <v>557</v>
      </c>
      <c r="G24" s="204"/>
      <c r="H24" s="205"/>
    </row>
    <row r="25" spans="1:9" ht="15" customHeight="1">
      <c r="A25" s="215" t="s">
        <v>556</v>
      </c>
      <c r="B25" s="216"/>
      <c r="C25" s="205"/>
      <c r="D25" s="113"/>
      <c r="F25" s="203" t="s">
        <v>555</v>
      </c>
      <c r="G25" s="204"/>
      <c r="H25" s="205"/>
    </row>
    <row r="26" spans="1:9" ht="15" customHeight="1">
      <c r="A26" s="215" t="s">
        <v>554</v>
      </c>
      <c r="B26" s="216"/>
      <c r="C26" s="205">
        <v>19</v>
      </c>
      <c r="D26" s="113"/>
      <c r="F26" s="203" t="s">
        <v>553</v>
      </c>
      <c r="G26" s="204">
        <v>29</v>
      </c>
      <c r="H26" s="205">
        <v>22</v>
      </c>
    </row>
    <row r="27" spans="1:9" ht="15" customHeight="1">
      <c r="A27" s="215" t="s">
        <v>552</v>
      </c>
      <c r="B27" s="216"/>
      <c r="C27" s="205">
        <v>12</v>
      </c>
      <c r="D27" s="113"/>
      <c r="F27" s="203" t="s">
        <v>551</v>
      </c>
      <c r="G27" s="204"/>
      <c r="H27" s="205"/>
    </row>
    <row r="28" spans="1:9" ht="15" customHeight="1">
      <c r="A28" s="215" t="s">
        <v>363</v>
      </c>
      <c r="B28" s="216"/>
      <c r="C28" s="205"/>
      <c r="D28" s="113"/>
      <c r="F28" s="203" t="s">
        <v>362</v>
      </c>
      <c r="G28" s="204"/>
      <c r="H28" s="205"/>
    </row>
    <row r="29" spans="1:9" ht="15" customHeight="1" thickBot="1">
      <c r="A29" s="217" t="s">
        <v>361</v>
      </c>
      <c r="B29" s="218"/>
      <c r="C29" s="219"/>
      <c r="D29" s="113"/>
      <c r="F29" s="203" t="s">
        <v>360</v>
      </c>
      <c r="G29" s="204"/>
      <c r="H29" s="205"/>
    </row>
    <row r="30" spans="1:9" ht="15" customHeight="1" thickBot="1">
      <c r="A30" s="103"/>
      <c r="B30" s="102"/>
      <c r="C30" s="102"/>
      <c r="D30" s="112"/>
      <c r="F30" s="203" t="s">
        <v>359</v>
      </c>
      <c r="G30" s="204"/>
      <c r="H30" s="205"/>
    </row>
    <row r="31" spans="1:9" ht="15" customHeight="1">
      <c r="A31" s="220" t="s">
        <v>358</v>
      </c>
      <c r="B31" s="221"/>
      <c r="C31" s="222"/>
      <c r="D31" s="102"/>
      <c r="E31" s="91"/>
      <c r="F31" s="203" t="s">
        <v>357</v>
      </c>
      <c r="G31" s="204">
        <v>27</v>
      </c>
      <c r="H31" s="205">
        <v>15</v>
      </c>
    </row>
    <row r="32" spans="1:9" ht="15" customHeight="1">
      <c r="A32" s="215" t="s">
        <v>356</v>
      </c>
      <c r="B32" s="200">
        <v>14</v>
      </c>
      <c r="C32" s="223"/>
      <c r="F32" s="203" t="s">
        <v>355</v>
      </c>
      <c r="G32" s="204"/>
      <c r="H32" s="205"/>
    </row>
    <row r="33" spans="1:8" ht="15" customHeight="1">
      <c r="A33" s="224" t="s">
        <v>354</v>
      </c>
      <c r="B33" s="204">
        <v>18</v>
      </c>
      <c r="C33" s="223"/>
      <c r="F33" s="203" t="s">
        <v>353</v>
      </c>
      <c r="G33" s="204"/>
      <c r="H33" s="205"/>
    </row>
    <row r="34" spans="1:8" ht="15" customHeight="1" thickBot="1">
      <c r="A34" s="217" t="s">
        <v>352</v>
      </c>
      <c r="B34" s="225">
        <v>12</v>
      </c>
      <c r="C34" s="226"/>
      <c r="F34" s="203" t="s">
        <v>351</v>
      </c>
      <c r="G34" s="204"/>
      <c r="H34" s="205"/>
    </row>
    <row r="35" spans="1:8" ht="15" customHeight="1" thickBot="1">
      <c r="A35" s="103"/>
      <c r="B35" s="102"/>
      <c r="C35" s="102"/>
      <c r="F35" s="203" t="s">
        <v>528</v>
      </c>
      <c r="G35" s="204">
        <v>15</v>
      </c>
      <c r="H35" s="205">
        <v>12</v>
      </c>
    </row>
    <row r="36" spans="1:8" ht="15" customHeight="1" thickBot="1">
      <c r="A36" s="227" t="s">
        <v>527</v>
      </c>
      <c r="B36" s="195" t="s">
        <v>526</v>
      </c>
      <c r="C36" s="195"/>
      <c r="D36" s="196" t="s">
        <v>525</v>
      </c>
      <c r="E36" s="91"/>
      <c r="F36" s="203" t="s">
        <v>524</v>
      </c>
      <c r="G36" s="204"/>
      <c r="H36" s="205"/>
    </row>
    <row r="37" spans="1:8" ht="15" customHeight="1">
      <c r="A37" s="228" t="s">
        <v>523</v>
      </c>
      <c r="B37" s="200"/>
      <c r="C37" s="229" t="s">
        <v>522</v>
      </c>
      <c r="D37" s="201"/>
      <c r="F37" s="203" t="s">
        <v>521</v>
      </c>
      <c r="G37" s="204">
        <v>26</v>
      </c>
      <c r="H37" s="205">
        <v>25</v>
      </c>
    </row>
    <row r="38" spans="1:8" ht="15" customHeight="1">
      <c r="A38" s="230" t="s">
        <v>520</v>
      </c>
      <c r="B38" s="204"/>
      <c r="C38" s="231" t="s">
        <v>519</v>
      </c>
      <c r="D38" s="205"/>
      <c r="F38" s="203" t="s">
        <v>518</v>
      </c>
      <c r="G38" s="204"/>
      <c r="H38" s="205"/>
    </row>
    <row r="39" spans="1:8" ht="15" customHeight="1">
      <c r="A39" s="230" t="s">
        <v>517</v>
      </c>
      <c r="B39" s="204"/>
      <c r="C39" s="231" t="s">
        <v>516</v>
      </c>
      <c r="D39" s="205"/>
      <c r="F39" s="203" t="s">
        <v>515</v>
      </c>
      <c r="G39" s="204"/>
      <c r="H39" s="205"/>
    </row>
    <row r="40" spans="1:8" ht="15" customHeight="1">
      <c r="A40" s="230" t="s">
        <v>514</v>
      </c>
      <c r="B40" s="204"/>
      <c r="C40" s="231" t="s">
        <v>514</v>
      </c>
      <c r="D40" s="205"/>
      <c r="F40" s="203" t="s">
        <v>513</v>
      </c>
      <c r="G40" s="204"/>
      <c r="H40" s="205"/>
    </row>
    <row r="41" spans="1:8" ht="15" customHeight="1" thickBot="1">
      <c r="A41" s="232"/>
      <c r="B41" s="233"/>
      <c r="C41" s="234" t="s">
        <v>512</v>
      </c>
      <c r="D41" s="219"/>
      <c r="F41" s="203" t="s">
        <v>511</v>
      </c>
      <c r="G41" s="204"/>
      <c r="H41" s="205"/>
    </row>
    <row r="42" spans="1:8" ht="15" customHeight="1" thickBot="1">
      <c r="A42" s="92"/>
      <c r="B42" s="91"/>
      <c r="C42" s="91"/>
      <c r="D42" s="67"/>
      <c r="F42" s="203" t="s">
        <v>510</v>
      </c>
      <c r="G42" s="204"/>
      <c r="H42" s="205"/>
    </row>
    <row r="43" spans="1:8" ht="15" customHeight="1" thickBot="1">
      <c r="A43" s="291" t="s">
        <v>509</v>
      </c>
      <c r="B43" s="291"/>
      <c r="C43" s="195" t="s">
        <v>508</v>
      </c>
      <c r="D43" s="196" t="s">
        <v>507</v>
      </c>
      <c r="F43" s="203" t="s">
        <v>506</v>
      </c>
      <c r="G43" s="204"/>
      <c r="H43" s="205"/>
    </row>
    <row r="44" spans="1:8" ht="15" customHeight="1">
      <c r="A44" s="297" t="s">
        <v>236</v>
      </c>
      <c r="B44" s="297"/>
      <c r="C44" s="200"/>
      <c r="D44" s="235">
        <v>12</v>
      </c>
      <c r="F44" s="203" t="s">
        <v>503</v>
      </c>
      <c r="G44" s="204"/>
      <c r="H44" s="205"/>
    </row>
    <row r="45" spans="1:8" ht="15" customHeight="1">
      <c r="A45" s="298" t="s">
        <v>237</v>
      </c>
      <c r="B45" s="298"/>
      <c r="C45" s="204">
        <v>17</v>
      </c>
      <c r="D45" s="236"/>
      <c r="F45" s="203" t="s">
        <v>500</v>
      </c>
      <c r="G45" s="237"/>
      <c r="H45" s="238"/>
    </row>
    <row r="46" spans="1:8" ht="15" customHeight="1">
      <c r="A46" s="298"/>
      <c r="B46" s="298"/>
      <c r="C46" s="204"/>
      <c r="D46" s="205"/>
      <c r="F46" s="239" t="s">
        <v>498</v>
      </c>
      <c r="G46" s="240"/>
      <c r="H46" s="241"/>
    </row>
    <row r="47" spans="1:8" ht="15" customHeight="1">
      <c r="A47" s="298"/>
      <c r="B47" s="298"/>
      <c r="C47" s="237"/>
      <c r="D47" s="238"/>
      <c r="F47" s="239" t="s">
        <v>496</v>
      </c>
      <c r="G47" s="242"/>
      <c r="H47" s="243"/>
    </row>
    <row r="48" spans="1:8" ht="15" customHeight="1">
      <c r="A48" s="298"/>
      <c r="B48" s="298"/>
      <c r="C48" s="237"/>
      <c r="D48" s="238"/>
      <c r="F48" s="244" t="s">
        <v>495</v>
      </c>
      <c r="G48" s="242"/>
      <c r="H48" s="243"/>
    </row>
    <row r="49" spans="1:8" ht="15" customHeight="1" thickBot="1">
      <c r="A49" s="245"/>
      <c r="B49" s="246"/>
      <c r="C49" s="225"/>
      <c r="D49" s="219"/>
      <c r="F49" s="247" t="s">
        <v>494</v>
      </c>
      <c r="G49" s="248"/>
      <c r="H49" s="249"/>
    </row>
  </sheetData>
  <sheetCalcPr fullCalcOnLoad="1"/>
  <sheetProtection sheet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hyperlinks>
    <hyperlink ref="C5" r:id="rId1"/>
    <hyperlink ref="C9" r:id="rId2"/>
  </hyperlinks>
  <printOptions horizontalCentered="1" verticalCentered="1"/>
  <pageMargins left="0.39374999999999999" right="0.39374999999999999" top="0.59027777777777768" bottom="0.59027777777777768" header="0.51180555555555551" footer="0.51180555555555551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B18" sqref="B18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79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80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81</v>
      </c>
      <c r="D3" s="262"/>
      <c r="E3" s="262"/>
      <c r="F3" s="253"/>
      <c r="G3" s="141" t="s">
        <v>414</v>
      </c>
      <c r="H3" s="151">
        <v>62400</v>
      </c>
    </row>
    <row r="4" spans="1:8" s="138" customFormat="1" ht="16" customHeight="1">
      <c r="A4" s="251" t="s">
        <v>413</v>
      </c>
      <c r="B4" s="252"/>
      <c r="C4" s="261" t="s">
        <v>82</v>
      </c>
      <c r="D4" s="262"/>
      <c r="E4" s="253"/>
      <c r="F4" s="139" t="s">
        <v>412</v>
      </c>
      <c r="G4" s="261" t="s">
        <v>83</v>
      </c>
      <c r="H4" s="263"/>
    </row>
    <row r="5" spans="1:8" s="138" customFormat="1" ht="16" customHeight="1">
      <c r="A5" s="251" t="s">
        <v>411</v>
      </c>
      <c r="B5" s="252"/>
      <c r="C5" s="264" t="s">
        <v>84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85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86</v>
      </c>
      <c r="D8" s="262"/>
      <c r="E8" s="253"/>
      <c r="F8" s="139" t="s">
        <v>404</v>
      </c>
      <c r="G8" s="261" t="s">
        <v>83</v>
      </c>
      <c r="H8" s="263"/>
    </row>
    <row r="9" spans="1:8" s="138" customFormat="1" ht="16" customHeight="1">
      <c r="A9" s="251" t="s">
        <v>403</v>
      </c>
      <c r="B9" s="252"/>
      <c r="C9" s="267" t="s">
        <v>87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88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36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10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25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8</v>
      </c>
      <c r="C18" s="119">
        <v>16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14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>
        <v>25</v>
      </c>
      <c r="H20" s="83">
        <v>21</v>
      </c>
    </row>
    <row r="21" spans="1:9" ht="15" customHeight="1">
      <c r="A21" s="108" t="s">
        <v>382</v>
      </c>
      <c r="B21" s="115"/>
      <c r="C21" s="83">
        <v>12</v>
      </c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26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16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6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14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18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>
        <v>21</v>
      </c>
      <c r="H37" s="83">
        <v>25</v>
      </c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>
        <v>30</v>
      </c>
      <c r="H39" s="83">
        <v>17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C19" sqref="C19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281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280</v>
      </c>
      <c r="D2" s="262"/>
      <c r="E2" s="262"/>
      <c r="F2" s="253"/>
      <c r="G2" s="141" t="s">
        <v>417</v>
      </c>
      <c r="H2" s="140" t="s">
        <v>279</v>
      </c>
    </row>
    <row r="3" spans="1:8" s="138" customFormat="1" ht="16" customHeight="1">
      <c r="A3" s="251" t="s">
        <v>416</v>
      </c>
      <c r="B3" s="252"/>
      <c r="C3" s="261" t="s">
        <v>278</v>
      </c>
      <c r="D3" s="262"/>
      <c r="E3" s="262"/>
      <c r="F3" s="253"/>
      <c r="G3" s="141" t="s">
        <v>414</v>
      </c>
      <c r="H3" s="140">
        <v>62967</v>
      </c>
    </row>
    <row r="4" spans="1:8" s="138" customFormat="1" ht="16" customHeight="1">
      <c r="A4" s="251" t="s">
        <v>413</v>
      </c>
      <c r="B4" s="252"/>
      <c r="C4" s="261">
        <v>321982866</v>
      </c>
      <c r="D4" s="262"/>
      <c r="E4" s="253"/>
      <c r="F4" s="139" t="s">
        <v>412</v>
      </c>
      <c r="G4" s="261"/>
      <c r="H4" s="263"/>
    </row>
    <row r="5" spans="1:8" s="138" customFormat="1" ht="16" customHeight="1">
      <c r="A5" s="251" t="s">
        <v>411</v>
      </c>
      <c r="B5" s="252"/>
      <c r="C5" s="264" t="s">
        <v>277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276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275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321389030</v>
      </c>
      <c r="D8" s="262"/>
      <c r="E8" s="253"/>
      <c r="F8" s="139" t="s">
        <v>404</v>
      </c>
      <c r="G8" s="261">
        <v>321389036</v>
      </c>
      <c r="H8" s="263"/>
    </row>
    <row r="9" spans="1:8" s="138" customFormat="1" ht="16" customHeight="1">
      <c r="A9" s="251" t="s">
        <v>403</v>
      </c>
      <c r="B9" s="252"/>
      <c r="C9" s="267" t="s">
        <v>274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685092193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57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53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8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32</v>
      </c>
      <c r="C18" s="119">
        <v>26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36</v>
      </c>
      <c r="D26" s="113"/>
      <c r="F26" s="85" t="s">
        <v>553</v>
      </c>
      <c r="G26" s="84">
        <v>21</v>
      </c>
      <c r="H26" s="83">
        <v>17</v>
      </c>
    </row>
    <row r="27" spans="1:9" ht="15" customHeight="1">
      <c r="A27" s="108" t="s">
        <v>552</v>
      </c>
      <c r="B27" s="115"/>
      <c r="C27" s="83">
        <v>21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13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26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3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31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>
        <v>12</v>
      </c>
      <c r="H39" s="83">
        <v>14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273</v>
      </c>
      <c r="B44" s="278"/>
      <c r="C44" s="88">
        <v>16</v>
      </c>
      <c r="D44" s="87">
        <v>18</v>
      </c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>
        <v>6</v>
      </c>
      <c r="H46" s="81">
        <v>11</v>
      </c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C1:H1"/>
    <mergeCell ref="C6:H6"/>
    <mergeCell ref="A1:B1"/>
    <mergeCell ref="A46:B46"/>
    <mergeCell ref="A9:B9"/>
    <mergeCell ref="A45:B45"/>
    <mergeCell ref="C10:H10"/>
    <mergeCell ref="C2:F2"/>
    <mergeCell ref="C3:F3"/>
    <mergeCell ref="C4:E4"/>
    <mergeCell ref="A43:B43"/>
    <mergeCell ref="C7:H7"/>
    <mergeCell ref="C8:E8"/>
    <mergeCell ref="G8:H8"/>
    <mergeCell ref="C9:H9"/>
    <mergeCell ref="A4:B4"/>
    <mergeCell ref="A2:B2"/>
    <mergeCell ref="A3:B3"/>
    <mergeCell ref="A44:B44"/>
    <mergeCell ref="A5:B5"/>
    <mergeCell ref="C5:H5"/>
    <mergeCell ref="A7:B7"/>
    <mergeCell ref="G4:H4"/>
    <mergeCell ref="A10:B10"/>
    <mergeCell ref="A6:B6"/>
    <mergeCell ref="A8:B8"/>
    <mergeCell ref="A48:B48"/>
    <mergeCell ref="A13:B13"/>
    <mergeCell ref="A14:B14"/>
    <mergeCell ref="A15:B15"/>
    <mergeCell ref="A47:B47"/>
  </mergeCells>
  <phoneticPr fontId="19" type="noConversion"/>
  <printOptions horizontalCentered="1" verticalCentered="1"/>
  <pageMargins left="0.39370078740157483" right="0.39370078740157483" top="0.86624999999999996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D49" sqref="D49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374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375</v>
      </c>
      <c r="D2" s="262"/>
      <c r="E2" s="262"/>
      <c r="F2" s="253"/>
      <c r="G2" s="141" t="s">
        <v>417</v>
      </c>
      <c r="H2" s="151">
        <v>19</v>
      </c>
    </row>
    <row r="3" spans="1:8" s="138" customFormat="1" ht="16" customHeight="1">
      <c r="A3" s="251" t="s">
        <v>416</v>
      </c>
      <c r="B3" s="252"/>
      <c r="C3" s="261" t="s">
        <v>376</v>
      </c>
      <c r="D3" s="262"/>
      <c r="E3" s="262"/>
      <c r="F3" s="253"/>
      <c r="G3" s="141" t="s">
        <v>414</v>
      </c>
      <c r="H3" s="151">
        <v>62251</v>
      </c>
    </row>
    <row r="4" spans="1:8" s="138" customFormat="1" ht="16" customHeight="1">
      <c r="A4" s="251" t="s">
        <v>413</v>
      </c>
      <c r="B4" s="252"/>
      <c r="C4" s="261" t="s">
        <v>377</v>
      </c>
      <c r="D4" s="262"/>
      <c r="E4" s="253"/>
      <c r="F4" s="139" t="s">
        <v>412</v>
      </c>
      <c r="G4" s="261" t="s">
        <v>378</v>
      </c>
      <c r="H4" s="263"/>
    </row>
    <row r="5" spans="1:8" s="138" customFormat="1" ht="16" customHeight="1">
      <c r="A5" s="251" t="s">
        <v>411</v>
      </c>
      <c r="B5" s="252"/>
      <c r="C5" s="264" t="s">
        <v>379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216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217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218</v>
      </c>
      <c r="D8" s="262"/>
      <c r="E8" s="253"/>
      <c r="F8" s="139" t="s">
        <v>404</v>
      </c>
      <c r="G8" s="261" t="s">
        <v>219</v>
      </c>
      <c r="H8" s="263"/>
    </row>
    <row r="9" spans="1:8" s="138" customFormat="1" ht="16" customHeight="1">
      <c r="A9" s="251" t="s">
        <v>403</v>
      </c>
      <c r="B9" s="252"/>
      <c r="C9" s="267" t="s">
        <v>220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221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73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0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19</v>
      </c>
      <c r="C18" s="119">
        <v>27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11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>
        <v>29</v>
      </c>
      <c r="H25" s="83">
        <v>22</v>
      </c>
    </row>
    <row r="26" spans="1:9" ht="15" customHeight="1">
      <c r="A26" s="108" t="s">
        <v>554</v>
      </c>
      <c r="B26" s="115"/>
      <c r="C26" s="83">
        <v>17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13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>
        <v>53</v>
      </c>
      <c r="D28" s="113"/>
      <c r="F28" s="85" t="s">
        <v>362</v>
      </c>
      <c r="G28" s="84">
        <v>31</v>
      </c>
      <c r="H28" s="83">
        <v>25</v>
      </c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31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13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17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>
        <v>9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222</v>
      </c>
      <c r="B44" s="278"/>
      <c r="C44" s="88">
        <v>23</v>
      </c>
      <c r="D44" s="87">
        <v>27</v>
      </c>
      <c r="F44" s="85" t="s">
        <v>503</v>
      </c>
      <c r="G44" s="84"/>
      <c r="H44" s="83"/>
    </row>
    <row r="45" spans="1:8" ht="15" customHeight="1">
      <c r="A45" s="279" t="s">
        <v>223</v>
      </c>
      <c r="B45" s="280"/>
      <c r="C45" s="84">
        <v>16</v>
      </c>
      <c r="D45" s="86">
        <v>27</v>
      </c>
      <c r="F45" s="85" t="s">
        <v>500</v>
      </c>
      <c r="G45" s="79"/>
      <c r="H45" s="78"/>
    </row>
    <row r="46" spans="1:8" ht="15" customHeight="1">
      <c r="A46" s="279" t="s">
        <v>224</v>
      </c>
      <c r="B46" s="280"/>
      <c r="C46" s="84">
        <v>22</v>
      </c>
      <c r="D46" s="83">
        <v>21</v>
      </c>
      <c r="F46" s="80" t="s">
        <v>498</v>
      </c>
      <c r="G46" s="82"/>
      <c r="H46" s="81"/>
    </row>
    <row r="47" spans="1:8" ht="15" customHeight="1">
      <c r="A47" s="279" t="s">
        <v>225</v>
      </c>
      <c r="B47" s="253"/>
      <c r="C47" s="79" t="s">
        <v>226</v>
      </c>
      <c r="D47" s="78"/>
      <c r="F47" s="80" t="s">
        <v>496</v>
      </c>
      <c r="G47" s="76"/>
      <c r="H47" s="75"/>
    </row>
    <row r="48" spans="1:8" ht="15" customHeight="1">
      <c r="A48" s="279" t="s">
        <v>227</v>
      </c>
      <c r="B48" s="253"/>
      <c r="C48" s="79" t="s">
        <v>228</v>
      </c>
      <c r="D48" s="78">
        <v>28</v>
      </c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>
        <v>19</v>
      </c>
      <c r="H49" s="68">
        <v>22</v>
      </c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98425196850393704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16" zoomScaleNormal="140" zoomScalePageLayoutView="140" workbookViewId="0">
      <selection activeCell="H39" sqref="H39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/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95</v>
      </c>
      <c r="D2" s="262"/>
      <c r="E2" s="262"/>
      <c r="F2" s="253"/>
      <c r="G2" s="141" t="s">
        <v>417</v>
      </c>
      <c r="H2" s="151">
        <v>39</v>
      </c>
    </row>
    <row r="3" spans="1:8" s="138" customFormat="1" ht="16" customHeight="1">
      <c r="A3" s="251" t="s">
        <v>416</v>
      </c>
      <c r="B3" s="252"/>
      <c r="C3" s="261" t="s">
        <v>96</v>
      </c>
      <c r="D3" s="262"/>
      <c r="E3" s="262"/>
      <c r="F3" s="253"/>
      <c r="G3" s="141" t="s">
        <v>414</v>
      </c>
      <c r="H3" s="151">
        <v>59163</v>
      </c>
    </row>
    <row r="4" spans="1:8" s="138" customFormat="1" ht="16" customHeight="1">
      <c r="A4" s="251" t="s">
        <v>413</v>
      </c>
      <c r="B4" s="252"/>
      <c r="C4" s="261" t="s">
        <v>97</v>
      </c>
      <c r="D4" s="262"/>
      <c r="E4" s="253"/>
      <c r="F4" s="139" t="s">
        <v>412</v>
      </c>
      <c r="G4" s="261" t="s">
        <v>98</v>
      </c>
      <c r="H4" s="263"/>
    </row>
    <row r="5" spans="1:8" s="138" customFormat="1" ht="16" customHeight="1">
      <c r="A5" s="251" t="s">
        <v>411</v>
      </c>
      <c r="B5" s="252"/>
      <c r="C5" s="264" t="s">
        <v>99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100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101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0</v>
      </c>
      <c r="D8" s="262"/>
      <c r="E8" s="253"/>
      <c r="F8" s="139" t="s">
        <v>404</v>
      </c>
      <c r="G8" s="261" t="s">
        <v>1</v>
      </c>
      <c r="H8" s="263"/>
    </row>
    <row r="9" spans="1:8" s="138" customFormat="1" ht="16" customHeight="1">
      <c r="A9" s="251" t="s">
        <v>403</v>
      </c>
      <c r="B9" s="252"/>
      <c r="C9" s="267" t="s">
        <v>2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3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8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10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19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14</v>
      </c>
      <c r="C18" s="119">
        <v>5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0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12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12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0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>
        <v>30</v>
      </c>
      <c r="H39" s="83">
        <v>16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topLeftCell="A25" zoomScale="140" zoomScaleNormal="140" zoomScalePageLayoutView="140" workbookViewId="0">
      <selection activeCell="H49" sqref="H49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4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5</v>
      </c>
      <c r="D2" s="262"/>
      <c r="E2" s="262"/>
      <c r="F2" s="253"/>
      <c r="G2" s="141" t="s">
        <v>417</v>
      </c>
      <c r="H2" s="151">
        <v>30327</v>
      </c>
    </row>
    <row r="3" spans="1:8" s="138" customFormat="1" ht="16" customHeight="1">
      <c r="A3" s="251" t="s">
        <v>416</v>
      </c>
      <c r="B3" s="252"/>
      <c r="C3" s="261" t="s">
        <v>6</v>
      </c>
      <c r="D3" s="262"/>
      <c r="E3" s="262"/>
      <c r="F3" s="253"/>
      <c r="G3" s="141" t="s">
        <v>414</v>
      </c>
      <c r="H3" s="151">
        <v>59463</v>
      </c>
    </row>
    <row r="4" spans="1:8" s="138" customFormat="1" ht="16" customHeight="1">
      <c r="A4" s="251" t="s">
        <v>413</v>
      </c>
      <c r="B4" s="252"/>
      <c r="C4" s="261" t="s">
        <v>7</v>
      </c>
      <c r="D4" s="262"/>
      <c r="E4" s="253"/>
      <c r="F4" s="139" t="s">
        <v>412</v>
      </c>
      <c r="G4" s="261" t="s">
        <v>8</v>
      </c>
      <c r="H4" s="263"/>
    </row>
    <row r="5" spans="1:8" s="138" customFormat="1" ht="16" customHeight="1">
      <c r="A5" s="251" t="s">
        <v>411</v>
      </c>
      <c r="B5" s="252"/>
      <c r="C5" s="264" t="s">
        <v>9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10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11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12</v>
      </c>
      <c r="D8" s="262"/>
      <c r="E8" s="253"/>
      <c r="F8" s="139" t="s">
        <v>404</v>
      </c>
      <c r="G8" s="261" t="s">
        <v>13</v>
      </c>
      <c r="H8" s="263"/>
    </row>
    <row r="9" spans="1:8" s="138" customFormat="1" ht="16" customHeight="1">
      <c r="A9" s="251" t="s">
        <v>403</v>
      </c>
      <c r="B9" s="252"/>
      <c r="C9" s="267" t="s">
        <v>14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15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41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0</v>
      </c>
      <c r="D14" s="129"/>
      <c r="F14" s="85" t="s">
        <v>395</v>
      </c>
      <c r="G14" s="84">
        <v>15</v>
      </c>
      <c r="H14" s="83">
        <v>14</v>
      </c>
    </row>
    <row r="15" spans="1:8" ht="15" customHeight="1" thickBot="1">
      <c r="A15" s="275" t="s">
        <v>394</v>
      </c>
      <c r="B15" s="276"/>
      <c r="C15" s="130">
        <v>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13</v>
      </c>
      <c r="C18" s="119">
        <v>13</v>
      </c>
      <c r="D18" s="113"/>
      <c r="F18" s="85" t="s">
        <v>387</v>
      </c>
      <c r="G18" s="84">
        <v>26</v>
      </c>
      <c r="H18" s="83">
        <v>26</v>
      </c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>
        <v>14</v>
      </c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>
        <v>13</v>
      </c>
      <c r="H24" s="83">
        <v>10</v>
      </c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>
        <v>15</v>
      </c>
      <c r="H27" s="83">
        <v>14</v>
      </c>
    </row>
    <row r="28" spans="1:9" ht="15" customHeight="1">
      <c r="A28" s="108" t="s">
        <v>363</v>
      </c>
      <c r="B28" s="115"/>
      <c r="C28" s="83">
        <v>57</v>
      </c>
      <c r="D28" s="113"/>
      <c r="F28" s="85" t="s">
        <v>362</v>
      </c>
      <c r="G28" s="84">
        <v>24</v>
      </c>
      <c r="H28" s="83">
        <v>28</v>
      </c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34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3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0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0</v>
      </c>
      <c r="C34" s="104"/>
      <c r="F34" s="85" t="s">
        <v>351</v>
      </c>
      <c r="G34" s="84">
        <v>25</v>
      </c>
      <c r="H34" s="83">
        <v>22</v>
      </c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>
        <v>13</v>
      </c>
      <c r="H43" s="83">
        <v>14</v>
      </c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>
        <v>12</v>
      </c>
      <c r="H45" s="78">
        <v>14</v>
      </c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C1" sqref="C1:H1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213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214</v>
      </c>
      <c r="D2" s="262"/>
      <c r="E2" s="262"/>
      <c r="F2" s="253"/>
      <c r="G2" s="141" t="s">
        <v>417</v>
      </c>
      <c r="H2" s="151">
        <v>90379</v>
      </c>
    </row>
    <row r="3" spans="1:8" s="138" customFormat="1" ht="16" customHeight="1">
      <c r="A3" s="251" t="s">
        <v>416</v>
      </c>
      <c r="B3" s="252"/>
      <c r="C3" s="261" t="s">
        <v>153</v>
      </c>
      <c r="D3" s="262"/>
      <c r="E3" s="262"/>
      <c r="F3" s="253"/>
      <c r="G3" s="141" t="s">
        <v>414</v>
      </c>
      <c r="H3" s="151">
        <v>59057</v>
      </c>
    </row>
    <row r="4" spans="1:8" s="138" customFormat="1" ht="16" customHeight="1">
      <c r="A4" s="251" t="s">
        <v>413</v>
      </c>
      <c r="B4" s="252"/>
      <c r="C4" s="261" t="s">
        <v>215</v>
      </c>
      <c r="D4" s="262"/>
      <c r="E4" s="253"/>
      <c r="F4" s="139" t="s">
        <v>412</v>
      </c>
      <c r="G4" s="261" t="s">
        <v>48</v>
      </c>
      <c r="H4" s="263"/>
    </row>
    <row r="5" spans="1:8" s="138" customFormat="1" ht="16" customHeight="1">
      <c r="A5" s="251" t="s">
        <v>411</v>
      </c>
      <c r="B5" s="252"/>
      <c r="C5" s="299" t="s">
        <v>49</v>
      </c>
      <c r="D5" s="299"/>
      <c r="E5" s="299"/>
      <c r="F5" s="299"/>
      <c r="G5" s="299"/>
      <c r="H5" s="299"/>
    </row>
    <row r="6" spans="1:8" s="138" customFormat="1" ht="16" customHeight="1">
      <c r="A6" s="251" t="s">
        <v>409</v>
      </c>
      <c r="B6" s="252"/>
      <c r="C6" s="253" t="s">
        <v>50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51</v>
      </c>
      <c r="D8" s="262"/>
      <c r="E8" s="253"/>
      <c r="F8" s="139" t="s">
        <v>404</v>
      </c>
      <c r="G8" s="261" t="s">
        <v>51</v>
      </c>
      <c r="H8" s="263"/>
    </row>
    <row r="9" spans="1:8" s="138" customFormat="1" ht="16" customHeight="1">
      <c r="A9" s="251" t="s">
        <v>403</v>
      </c>
      <c r="B9" s="252"/>
      <c r="C9" s="267" t="s">
        <v>52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/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45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0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>
        <v>60</v>
      </c>
      <c r="H17" s="83">
        <v>59</v>
      </c>
    </row>
    <row r="18" spans="1:9" ht="15" customHeight="1" thickBot="1">
      <c r="A18" s="121" t="s">
        <v>388</v>
      </c>
      <c r="B18" s="120">
        <v>35</v>
      </c>
      <c r="C18" s="119">
        <v>19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18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21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>
        <v>29</v>
      </c>
      <c r="H37" s="83">
        <v>19</v>
      </c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>
        <v>28</v>
      </c>
      <c r="H42" s="83">
        <v>21</v>
      </c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hyperlinks>
    <hyperlink ref="C5" r:id="rId1"/>
  </hyperlinks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6" tint="-0.499984740745262"/>
  </sheetPr>
  <dimension ref="A1:BG228"/>
  <sheetViews>
    <sheetView tabSelected="1" workbookViewId="0">
      <pane ySplit="1" topLeftCell="A11" activePane="bottomLeft" state="frozenSplit"/>
      <selection pane="bottomLeft" activeCell="AS2" sqref="AS2"/>
    </sheetView>
  </sheetViews>
  <sheetFormatPr baseColWidth="10" defaultColWidth="4.6640625" defaultRowHeight="10"/>
  <cols>
    <col min="1" max="1" width="7.5" style="46" customWidth="1"/>
    <col min="2" max="2" width="13.5" style="47" customWidth="1"/>
    <col min="3" max="34" width="4.6640625" style="13" customWidth="1"/>
    <col min="35" max="38" width="4.6640625" style="12" customWidth="1"/>
    <col min="39" max="39" width="7.5" style="46" customWidth="1"/>
    <col min="40" max="40" width="13.5" style="47" customWidth="1"/>
    <col min="41" max="54" width="4.6640625" style="13" customWidth="1"/>
    <col min="55" max="55" width="4.6640625" style="12" customWidth="1"/>
    <col min="56" max="56" width="4.6640625" style="13" customWidth="1"/>
    <col min="57" max="57" width="1.6640625" style="13" customWidth="1"/>
    <col min="58" max="58" width="5" style="12" customWidth="1"/>
    <col min="59" max="16384" width="4.6640625" style="13"/>
  </cols>
  <sheetData>
    <row r="1" spans="1:59" s="5" customFormat="1" ht="107" thickBot="1">
      <c r="A1" s="1"/>
      <c r="B1" s="2"/>
      <c r="C1" s="309" t="s">
        <v>562</v>
      </c>
      <c r="D1" s="55" t="s">
        <v>563</v>
      </c>
      <c r="E1" s="310" t="s">
        <v>564</v>
      </c>
      <c r="F1" s="55" t="s">
        <v>565</v>
      </c>
      <c r="G1" s="310" t="s">
        <v>566</v>
      </c>
      <c r="H1" s="55" t="s">
        <v>567</v>
      </c>
      <c r="I1" s="55" t="s">
        <v>568</v>
      </c>
      <c r="J1" s="3" t="s">
        <v>569</v>
      </c>
      <c r="K1" s="310" t="s">
        <v>570</v>
      </c>
      <c r="L1" s="55" t="s">
        <v>571</v>
      </c>
      <c r="M1" s="3" t="s">
        <v>572</v>
      </c>
      <c r="N1" s="3" t="s">
        <v>46</v>
      </c>
      <c r="O1" s="310" t="s">
        <v>573</v>
      </c>
      <c r="P1" s="55" t="s">
        <v>574</v>
      </c>
      <c r="Q1" s="55" t="s">
        <v>575</v>
      </c>
      <c r="R1" s="310" t="s">
        <v>576</v>
      </c>
      <c r="S1" s="55" t="s">
        <v>577</v>
      </c>
      <c r="T1" s="310" t="s">
        <v>578</v>
      </c>
      <c r="U1" s="310" t="s">
        <v>579</v>
      </c>
      <c r="V1" s="3" t="s">
        <v>580</v>
      </c>
      <c r="W1" s="3" t="s">
        <v>581</v>
      </c>
      <c r="X1" s="310" t="s">
        <v>582</v>
      </c>
      <c r="Y1" s="55" t="s">
        <v>583</v>
      </c>
      <c r="Z1" s="310" t="s">
        <v>584</v>
      </c>
      <c r="AA1" s="3" t="s">
        <v>585</v>
      </c>
      <c r="AB1" s="55" t="s">
        <v>586</v>
      </c>
      <c r="AC1" s="55" t="s">
        <v>587</v>
      </c>
      <c r="AD1" s="55" t="s">
        <v>588</v>
      </c>
      <c r="AE1" s="55" t="s">
        <v>589</v>
      </c>
      <c r="AF1" s="55" t="s">
        <v>47</v>
      </c>
      <c r="AG1" s="55" t="s">
        <v>590</v>
      </c>
      <c r="AH1" s="142" t="s">
        <v>591</v>
      </c>
      <c r="AI1" s="4" t="s">
        <v>592</v>
      </c>
      <c r="AM1" s="1"/>
      <c r="AN1" s="2"/>
      <c r="AO1" s="6" t="s">
        <v>593</v>
      </c>
      <c r="AP1" s="3" t="s">
        <v>594</v>
      </c>
      <c r="AQ1" s="3" t="s">
        <v>595</v>
      </c>
      <c r="AR1" s="310" t="s">
        <v>596</v>
      </c>
      <c r="AS1" s="3" t="s">
        <v>597</v>
      </c>
      <c r="AT1" s="3" t="s">
        <v>598</v>
      </c>
      <c r="AU1" s="3" t="s">
        <v>599</v>
      </c>
      <c r="AV1" s="55" t="s">
        <v>600</v>
      </c>
      <c r="AW1" s="310" t="s">
        <v>601</v>
      </c>
      <c r="AX1" s="310" t="s">
        <v>602</v>
      </c>
      <c r="AY1" s="310" t="s">
        <v>603</v>
      </c>
      <c r="AZ1" s="3" t="s">
        <v>604</v>
      </c>
      <c r="BA1" s="3" t="s">
        <v>605</v>
      </c>
      <c r="BB1" s="311" t="s">
        <v>606</v>
      </c>
      <c r="BC1" s="4" t="s">
        <v>607</v>
      </c>
      <c r="BF1" s="4" t="s">
        <v>608</v>
      </c>
    </row>
    <row r="2" spans="1:59" ht="11" thickBot="1">
      <c r="A2" s="7" t="s">
        <v>609</v>
      </c>
      <c r="B2" s="8" t="s">
        <v>610</v>
      </c>
      <c r="C2" s="9">
        <v>108</v>
      </c>
      <c r="D2" s="56">
        <v>0</v>
      </c>
      <c r="E2" s="56">
        <v>31</v>
      </c>
      <c r="F2" s="56">
        <v>17</v>
      </c>
      <c r="G2" s="10">
        <v>54</v>
      </c>
      <c r="H2" s="56">
        <v>52</v>
      </c>
      <c r="I2" s="56"/>
      <c r="J2" s="10">
        <v>40</v>
      </c>
      <c r="K2" s="56">
        <v>17</v>
      </c>
      <c r="L2" s="56"/>
      <c r="M2" s="10">
        <v>11</v>
      </c>
      <c r="N2" s="10"/>
      <c r="O2" s="10">
        <v>107</v>
      </c>
      <c r="P2" s="56">
        <v>109</v>
      </c>
      <c r="Q2" s="56"/>
      <c r="R2" s="56">
        <v>110</v>
      </c>
      <c r="S2" s="56"/>
      <c r="T2" s="10">
        <v>69</v>
      </c>
      <c r="U2" s="56">
        <v>14</v>
      </c>
      <c r="V2" s="10"/>
      <c r="W2" s="10">
        <v>0</v>
      </c>
      <c r="X2" s="10">
        <v>3</v>
      </c>
      <c r="Y2" s="56">
        <v>36</v>
      </c>
      <c r="Z2" s="10">
        <v>57</v>
      </c>
      <c r="AA2" s="10">
        <v>73</v>
      </c>
      <c r="AB2" s="56">
        <v>8</v>
      </c>
      <c r="AC2" s="56">
        <v>41</v>
      </c>
      <c r="AD2" s="56">
        <v>45</v>
      </c>
      <c r="AE2" s="56"/>
      <c r="AF2" s="56"/>
      <c r="AG2" s="56">
        <v>32</v>
      </c>
      <c r="AH2" s="143">
        <v>11</v>
      </c>
      <c r="AI2" s="11">
        <f t="shared" ref="AI2:AI33" si="0">IF(SUM(C2:AH2)=0,"",SUM(C2:AH2))</f>
        <v>1045</v>
      </c>
      <c r="AM2" s="7" t="s">
        <v>609</v>
      </c>
      <c r="AN2" s="8" t="s">
        <v>610</v>
      </c>
      <c r="AO2" s="9"/>
      <c r="AP2" s="10">
        <v>32</v>
      </c>
      <c r="AQ2" s="10"/>
      <c r="AR2" s="10">
        <v>37</v>
      </c>
      <c r="AS2" s="10"/>
      <c r="AT2" s="10">
        <v>37</v>
      </c>
      <c r="AU2" s="10"/>
      <c r="AV2" s="56">
        <v>140</v>
      </c>
      <c r="AW2" s="10">
        <v>103</v>
      </c>
      <c r="AX2" s="10">
        <v>30</v>
      </c>
      <c r="AY2" s="10">
        <v>27</v>
      </c>
      <c r="AZ2" s="10">
        <v>1</v>
      </c>
      <c r="BA2" s="10"/>
      <c r="BB2" s="143">
        <v>28</v>
      </c>
      <c r="BC2" s="11">
        <f t="shared" ref="BC2:BC59" si="1">IF(SUM(AO2:BB2)=0,"",SUM(AO2:BB2))</f>
        <v>435</v>
      </c>
      <c r="BF2" s="11">
        <f t="shared" ref="BF2:BF33" si="2">SUM(C2:AH2)+SUM(AO2:BB2)</f>
        <v>1480</v>
      </c>
    </row>
    <row r="3" spans="1:59" ht="11" thickBot="1">
      <c r="A3" s="14"/>
      <c r="B3" s="15" t="s">
        <v>611</v>
      </c>
      <c r="C3" s="16"/>
      <c r="D3" s="57">
        <v>42</v>
      </c>
      <c r="E3" s="57"/>
      <c r="F3" s="57">
        <v>35</v>
      </c>
      <c r="G3" s="17"/>
      <c r="H3" s="57">
        <v>26</v>
      </c>
      <c r="I3" s="57"/>
      <c r="J3" s="17"/>
      <c r="K3" s="57">
        <v>34</v>
      </c>
      <c r="L3" s="57">
        <v>22</v>
      </c>
      <c r="M3" s="17">
        <v>27</v>
      </c>
      <c r="N3" s="17">
        <v>12</v>
      </c>
      <c r="O3" s="17">
        <v>3</v>
      </c>
      <c r="P3" s="57"/>
      <c r="Q3" s="57"/>
      <c r="R3" s="57"/>
      <c r="S3" s="57">
        <v>59</v>
      </c>
      <c r="T3" s="17">
        <v>9</v>
      </c>
      <c r="U3" s="57">
        <v>31</v>
      </c>
      <c r="V3" s="17">
        <v>12</v>
      </c>
      <c r="W3" s="17">
        <v>49</v>
      </c>
      <c r="X3" s="17">
        <v>14</v>
      </c>
      <c r="Y3" s="57">
        <v>10</v>
      </c>
      <c r="Z3" s="17">
        <v>53</v>
      </c>
      <c r="AA3" s="17"/>
      <c r="AB3" s="57">
        <v>10</v>
      </c>
      <c r="AC3" s="57"/>
      <c r="AD3" s="57"/>
      <c r="AE3" s="57"/>
      <c r="AF3" s="57">
        <v>15</v>
      </c>
      <c r="AG3" s="57">
        <v>29</v>
      </c>
      <c r="AH3" s="144">
        <v>30</v>
      </c>
      <c r="AI3" s="18">
        <f t="shared" si="0"/>
        <v>522</v>
      </c>
      <c r="AM3" s="14"/>
      <c r="AN3" s="15" t="s">
        <v>611</v>
      </c>
      <c r="AO3" s="16">
        <v>49</v>
      </c>
      <c r="AP3" s="17"/>
      <c r="AQ3" s="17"/>
      <c r="AR3" s="17">
        <v>26</v>
      </c>
      <c r="AS3" s="17"/>
      <c r="AT3" s="17">
        <v>37</v>
      </c>
      <c r="AU3" s="17"/>
      <c r="AV3" s="57"/>
      <c r="AW3" s="17">
        <v>69</v>
      </c>
      <c r="AX3" s="17"/>
      <c r="AY3" s="17">
        <v>16</v>
      </c>
      <c r="AZ3" s="17">
        <v>24</v>
      </c>
      <c r="BA3" s="17">
        <v>25</v>
      </c>
      <c r="BB3" s="144">
        <v>59</v>
      </c>
      <c r="BC3" s="18">
        <f t="shared" si="1"/>
        <v>305</v>
      </c>
      <c r="BF3" s="11">
        <f t="shared" si="2"/>
        <v>827</v>
      </c>
    </row>
    <row r="4" spans="1:59" ht="11" thickBot="1">
      <c r="A4" s="14"/>
      <c r="B4" s="32" t="s">
        <v>612</v>
      </c>
      <c r="C4" s="30"/>
      <c r="D4" s="58">
        <v>0</v>
      </c>
      <c r="E4" s="58"/>
      <c r="F4" s="58">
        <v>38</v>
      </c>
      <c r="G4" s="31"/>
      <c r="H4" s="58">
        <v>60</v>
      </c>
      <c r="I4" s="58">
        <v>73</v>
      </c>
      <c r="J4" s="31"/>
      <c r="K4" s="58">
        <v>12</v>
      </c>
      <c r="L4" s="58">
        <v>25</v>
      </c>
      <c r="M4" s="31">
        <v>31</v>
      </c>
      <c r="N4" s="31"/>
      <c r="O4" s="31"/>
      <c r="P4" s="58"/>
      <c r="Q4" s="58"/>
      <c r="R4" s="58">
        <v>4</v>
      </c>
      <c r="S4" s="58"/>
      <c r="T4" s="31">
        <v>17</v>
      </c>
      <c r="U4" s="58">
        <v>48</v>
      </c>
      <c r="V4" s="31">
        <v>15</v>
      </c>
      <c r="W4" s="31">
        <v>25</v>
      </c>
      <c r="X4" s="31">
        <v>58</v>
      </c>
      <c r="Y4" s="58">
        <v>25</v>
      </c>
      <c r="Z4" s="31">
        <v>8</v>
      </c>
      <c r="AA4" s="31"/>
      <c r="AB4" s="58">
        <v>19</v>
      </c>
      <c r="AC4" s="58"/>
      <c r="AD4" s="58"/>
      <c r="AE4" s="58"/>
      <c r="AF4" s="58"/>
      <c r="AG4" s="58">
        <v>38</v>
      </c>
      <c r="AH4" s="145">
        <v>15</v>
      </c>
      <c r="AI4" s="18">
        <f t="shared" si="0"/>
        <v>511</v>
      </c>
      <c r="AJ4" s="28">
        <f>SUM(AI2:AI4)</f>
        <v>2078</v>
      </c>
      <c r="AM4" s="14"/>
      <c r="AN4" s="32" t="s">
        <v>612</v>
      </c>
      <c r="AO4" s="30">
        <v>23</v>
      </c>
      <c r="AP4" s="31"/>
      <c r="AQ4" s="31"/>
      <c r="AR4" s="31"/>
      <c r="AS4" s="31"/>
      <c r="AT4" s="31"/>
      <c r="AU4" s="31"/>
      <c r="AV4" s="58"/>
      <c r="AW4" s="31"/>
      <c r="AX4" s="31"/>
      <c r="AY4" s="31">
        <v>18</v>
      </c>
      <c r="AZ4" s="31">
        <v>12</v>
      </c>
      <c r="BA4" s="31"/>
      <c r="BB4" s="145">
        <v>23</v>
      </c>
      <c r="BC4" s="18">
        <f t="shared" si="1"/>
        <v>76</v>
      </c>
      <c r="BD4" s="28">
        <f>SUM(BC2:BC4)</f>
        <v>816</v>
      </c>
      <c r="BF4" s="18">
        <f t="shared" si="2"/>
        <v>587</v>
      </c>
      <c r="BG4" s="54">
        <f>SUM(AJ4,BD4)</f>
        <v>2894</v>
      </c>
    </row>
    <row r="5" spans="1:59" ht="11" thickBot="1">
      <c r="A5" s="19"/>
      <c r="B5" s="20" t="s">
        <v>493</v>
      </c>
      <c r="C5" s="21">
        <v>20</v>
      </c>
      <c r="D5" s="59"/>
      <c r="E5" s="59">
        <v>15</v>
      </c>
      <c r="F5" s="59"/>
      <c r="G5" s="22"/>
      <c r="H5" s="59">
        <v>83</v>
      </c>
      <c r="I5" s="59"/>
      <c r="J5" s="22">
        <v>47</v>
      </c>
      <c r="K5" s="59"/>
      <c r="L5" s="59"/>
      <c r="M5" s="22"/>
      <c r="N5" s="22"/>
      <c r="O5" s="22">
        <v>90</v>
      </c>
      <c r="P5" s="59"/>
      <c r="Q5" s="59"/>
      <c r="R5" s="59">
        <v>47</v>
      </c>
      <c r="S5" s="59"/>
      <c r="T5" s="22">
        <v>130</v>
      </c>
      <c r="U5" s="59"/>
      <c r="V5" s="22">
        <v>66</v>
      </c>
      <c r="W5" s="22">
        <v>42</v>
      </c>
      <c r="X5" s="22">
        <v>17</v>
      </c>
      <c r="Y5" s="59"/>
      <c r="Z5" s="22">
        <v>72</v>
      </c>
      <c r="AA5" s="22">
        <v>59</v>
      </c>
      <c r="AB5" s="59">
        <v>86</v>
      </c>
      <c r="AC5" s="59"/>
      <c r="AD5" s="59">
        <v>20</v>
      </c>
      <c r="AE5" s="59"/>
      <c r="AF5" s="59"/>
      <c r="AG5" s="59">
        <v>60</v>
      </c>
      <c r="AH5" s="146"/>
      <c r="AI5" s="23">
        <f t="shared" si="0"/>
        <v>854</v>
      </c>
      <c r="AM5" s="19"/>
      <c r="AN5" s="20" t="s">
        <v>478</v>
      </c>
      <c r="AO5" s="21"/>
      <c r="AP5" s="22"/>
      <c r="AQ5" s="22"/>
      <c r="AR5" s="22">
        <v>15</v>
      </c>
      <c r="AS5" s="22"/>
      <c r="AT5" s="22"/>
      <c r="AU5" s="22"/>
      <c r="AV5" s="59">
        <v>140</v>
      </c>
      <c r="AW5" s="22">
        <v>10</v>
      </c>
      <c r="AX5" s="22"/>
      <c r="AY5" s="22"/>
      <c r="AZ5" s="22"/>
      <c r="BA5" s="22"/>
      <c r="BB5" s="146">
        <v>260</v>
      </c>
      <c r="BC5" s="24">
        <f t="shared" si="1"/>
        <v>425</v>
      </c>
      <c r="BF5" s="24">
        <f t="shared" si="2"/>
        <v>1279</v>
      </c>
    </row>
    <row r="6" spans="1:59">
      <c r="A6" s="7" t="s">
        <v>613</v>
      </c>
      <c r="B6" s="8" t="s">
        <v>614</v>
      </c>
      <c r="C6" s="9">
        <v>23</v>
      </c>
      <c r="D6" s="56">
        <v>28</v>
      </c>
      <c r="E6" s="56">
        <v>13</v>
      </c>
      <c r="F6" s="56">
        <v>20</v>
      </c>
      <c r="G6" s="10">
        <v>11</v>
      </c>
      <c r="H6" s="56">
        <v>14</v>
      </c>
      <c r="I6" s="56">
        <v>39</v>
      </c>
      <c r="J6" s="10">
        <v>13</v>
      </c>
      <c r="K6" s="56">
        <v>25</v>
      </c>
      <c r="L6" s="56">
        <v>8</v>
      </c>
      <c r="M6" s="10">
        <v>17</v>
      </c>
      <c r="N6" s="10"/>
      <c r="O6" s="10">
        <v>36</v>
      </c>
      <c r="P6" s="56">
        <v>30</v>
      </c>
      <c r="Q6" s="56"/>
      <c r="R6" s="56">
        <v>24</v>
      </c>
      <c r="S6" s="56">
        <v>28</v>
      </c>
      <c r="T6" s="10">
        <v>24</v>
      </c>
      <c r="U6" s="56">
        <v>8</v>
      </c>
      <c r="V6" s="10">
        <v>18</v>
      </c>
      <c r="W6" s="10">
        <v>24</v>
      </c>
      <c r="X6" s="10">
        <v>16</v>
      </c>
      <c r="Y6" s="56">
        <v>8</v>
      </c>
      <c r="Z6" s="10">
        <v>32</v>
      </c>
      <c r="AA6" s="10">
        <v>19</v>
      </c>
      <c r="AB6" s="56">
        <v>14</v>
      </c>
      <c r="AC6" s="56">
        <v>13</v>
      </c>
      <c r="AD6" s="56">
        <v>35</v>
      </c>
      <c r="AE6" s="56"/>
      <c r="AF6" s="56"/>
      <c r="AG6" s="56">
        <v>25</v>
      </c>
      <c r="AH6" s="143">
        <v>36</v>
      </c>
      <c r="AI6" s="11">
        <f t="shared" si="0"/>
        <v>601</v>
      </c>
      <c r="AM6" s="7" t="s">
        <v>613</v>
      </c>
      <c r="AN6" s="8" t="s">
        <v>614</v>
      </c>
      <c r="AO6" s="9">
        <v>18</v>
      </c>
      <c r="AP6" s="10">
        <v>8</v>
      </c>
      <c r="AQ6" s="10"/>
      <c r="AR6" s="10">
        <v>11</v>
      </c>
      <c r="AS6" s="10"/>
      <c r="AT6" s="10">
        <v>17</v>
      </c>
      <c r="AU6" s="10"/>
      <c r="AV6" s="56">
        <v>66</v>
      </c>
      <c r="AW6" s="10">
        <v>35</v>
      </c>
      <c r="AX6" s="10"/>
      <c r="AY6" s="10">
        <v>7</v>
      </c>
      <c r="AZ6" s="10">
        <v>17</v>
      </c>
      <c r="BA6" s="10"/>
      <c r="BB6" s="143">
        <v>39</v>
      </c>
      <c r="BC6" s="11">
        <f t="shared" si="1"/>
        <v>218</v>
      </c>
      <c r="BF6" s="11">
        <f t="shared" si="2"/>
        <v>819</v>
      </c>
    </row>
    <row r="7" spans="1:59" ht="11" thickBot="1">
      <c r="A7" s="19"/>
      <c r="B7" s="20" t="s">
        <v>615</v>
      </c>
      <c r="C7" s="25">
        <v>40</v>
      </c>
      <c r="D7" s="60">
        <v>23</v>
      </c>
      <c r="E7" s="60">
        <v>24</v>
      </c>
      <c r="F7" s="60">
        <v>18</v>
      </c>
      <c r="G7" s="26">
        <v>20</v>
      </c>
      <c r="H7" s="60">
        <v>16</v>
      </c>
      <c r="I7" s="60">
        <v>27</v>
      </c>
      <c r="J7" s="26">
        <v>19</v>
      </c>
      <c r="K7" s="60">
        <v>22</v>
      </c>
      <c r="L7" s="60">
        <v>15</v>
      </c>
      <c r="M7" s="26">
        <v>19</v>
      </c>
      <c r="N7" s="26"/>
      <c r="O7" s="26">
        <v>0</v>
      </c>
      <c r="P7" s="60">
        <v>27</v>
      </c>
      <c r="Q7" s="60"/>
      <c r="R7" s="60">
        <v>41</v>
      </c>
      <c r="S7" s="60">
        <v>25</v>
      </c>
      <c r="T7" s="26">
        <v>18</v>
      </c>
      <c r="U7" s="60">
        <v>17</v>
      </c>
      <c r="V7" s="26">
        <v>25</v>
      </c>
      <c r="W7" s="26">
        <v>17</v>
      </c>
      <c r="X7" s="26">
        <v>14</v>
      </c>
      <c r="Y7" s="60">
        <v>16</v>
      </c>
      <c r="Z7" s="26">
        <v>26</v>
      </c>
      <c r="AA7" s="26">
        <v>27</v>
      </c>
      <c r="AB7" s="60">
        <v>5</v>
      </c>
      <c r="AC7" s="60">
        <v>13</v>
      </c>
      <c r="AD7" s="60">
        <v>19</v>
      </c>
      <c r="AE7" s="60"/>
      <c r="AF7" s="60"/>
      <c r="AG7" s="60">
        <v>21</v>
      </c>
      <c r="AH7" s="147">
        <v>32</v>
      </c>
      <c r="AI7" s="23">
        <f t="shared" si="0"/>
        <v>586</v>
      </c>
      <c r="AM7" s="19"/>
      <c r="AN7" s="20" t="s">
        <v>615</v>
      </c>
      <c r="AO7" s="25">
        <v>16</v>
      </c>
      <c r="AP7" s="26">
        <v>14</v>
      </c>
      <c r="AQ7" s="26"/>
      <c r="AR7" s="26">
        <v>16</v>
      </c>
      <c r="AS7" s="26"/>
      <c r="AT7" s="26">
        <v>19</v>
      </c>
      <c r="AU7" s="26"/>
      <c r="AV7" s="60">
        <v>50</v>
      </c>
      <c r="AW7" s="26">
        <v>42</v>
      </c>
      <c r="AX7" s="26"/>
      <c r="AY7" s="26">
        <v>10</v>
      </c>
      <c r="AZ7" s="26">
        <v>13</v>
      </c>
      <c r="BA7" s="26"/>
      <c r="BB7" s="147">
        <v>24</v>
      </c>
      <c r="BC7" s="23">
        <f t="shared" si="1"/>
        <v>204</v>
      </c>
      <c r="BF7" s="23">
        <f t="shared" si="2"/>
        <v>790</v>
      </c>
    </row>
    <row r="8" spans="1:59">
      <c r="A8" s="7" t="s">
        <v>616</v>
      </c>
      <c r="B8" s="8" t="s">
        <v>489</v>
      </c>
      <c r="C8" s="9">
        <v>16</v>
      </c>
      <c r="D8" s="56"/>
      <c r="E8" s="56"/>
      <c r="F8" s="56">
        <v>28</v>
      </c>
      <c r="G8" s="10"/>
      <c r="H8" s="56">
        <v>28</v>
      </c>
      <c r="I8" s="56"/>
      <c r="J8" s="10">
        <v>20</v>
      </c>
      <c r="K8" s="56"/>
      <c r="L8" s="56"/>
      <c r="M8" s="10"/>
      <c r="N8" s="10"/>
      <c r="O8" s="10"/>
      <c r="P8" s="56"/>
      <c r="Q8" s="56"/>
      <c r="R8" s="56">
        <v>13</v>
      </c>
      <c r="S8" s="56"/>
      <c r="T8" s="10">
        <v>15</v>
      </c>
      <c r="U8" s="56">
        <v>9</v>
      </c>
      <c r="V8" s="10"/>
      <c r="W8" s="10"/>
      <c r="X8" s="10"/>
      <c r="Y8" s="56"/>
      <c r="Z8" s="10">
        <v>13</v>
      </c>
      <c r="AA8" s="10">
        <v>31</v>
      </c>
      <c r="AB8" s="56"/>
      <c r="AC8" s="56">
        <v>35</v>
      </c>
      <c r="AD8" s="56"/>
      <c r="AE8" s="56"/>
      <c r="AF8" s="56"/>
      <c r="AG8" s="56"/>
      <c r="AH8" s="143"/>
      <c r="AI8" s="11">
        <f t="shared" si="0"/>
        <v>208</v>
      </c>
      <c r="AM8" s="7" t="s">
        <v>616</v>
      </c>
      <c r="AN8" s="8" t="s">
        <v>489</v>
      </c>
      <c r="AO8" s="9"/>
      <c r="AP8" s="10"/>
      <c r="AQ8" s="10"/>
      <c r="AR8" s="10">
        <v>11</v>
      </c>
      <c r="AS8" s="10"/>
      <c r="AT8" s="10"/>
      <c r="AU8" s="10"/>
      <c r="AV8" s="56"/>
      <c r="AW8" s="10">
        <v>34</v>
      </c>
      <c r="AX8" s="10"/>
      <c r="AY8" s="10"/>
      <c r="AZ8" s="10"/>
      <c r="BA8" s="10"/>
      <c r="BB8" s="143">
        <v>15</v>
      </c>
      <c r="BC8" s="27">
        <f t="shared" si="1"/>
        <v>60</v>
      </c>
      <c r="BF8" s="27">
        <f t="shared" si="2"/>
        <v>268</v>
      </c>
    </row>
    <row r="9" spans="1:59">
      <c r="A9" s="14" t="s">
        <v>617</v>
      </c>
      <c r="B9" s="15" t="s">
        <v>490</v>
      </c>
      <c r="C9" s="16">
        <v>24</v>
      </c>
      <c r="D9" s="57"/>
      <c r="E9" s="57">
        <v>3</v>
      </c>
      <c r="F9" s="57">
        <v>7</v>
      </c>
      <c r="G9" s="17">
        <v>14</v>
      </c>
      <c r="H9" s="57">
        <v>14</v>
      </c>
      <c r="I9" s="57"/>
      <c r="J9" s="17">
        <v>5</v>
      </c>
      <c r="K9" s="57">
        <v>18</v>
      </c>
      <c r="L9" s="57"/>
      <c r="M9" s="17"/>
      <c r="N9" s="17"/>
      <c r="O9" s="17">
        <v>15</v>
      </c>
      <c r="P9" s="57"/>
      <c r="Q9" s="57"/>
      <c r="R9" s="57">
        <v>17</v>
      </c>
      <c r="S9" s="57"/>
      <c r="T9" s="17">
        <v>15</v>
      </c>
      <c r="U9" s="57">
        <v>14</v>
      </c>
      <c r="V9" s="17"/>
      <c r="W9" s="17">
        <v>33</v>
      </c>
      <c r="X9" s="17">
        <v>14</v>
      </c>
      <c r="Y9" s="57">
        <v>6</v>
      </c>
      <c r="Z9" s="17">
        <v>26</v>
      </c>
      <c r="AA9" s="17">
        <v>13</v>
      </c>
      <c r="AB9" s="57">
        <v>12</v>
      </c>
      <c r="AC9" s="57">
        <v>4</v>
      </c>
      <c r="AD9" s="57"/>
      <c r="AE9" s="57"/>
      <c r="AF9" s="57"/>
      <c r="AG9" s="57">
        <v>27</v>
      </c>
      <c r="AH9" s="144"/>
      <c r="AI9" s="18">
        <f t="shared" si="0"/>
        <v>281</v>
      </c>
      <c r="AM9" s="14" t="s">
        <v>617</v>
      </c>
      <c r="AN9" s="15" t="s">
        <v>490</v>
      </c>
      <c r="AO9" s="16"/>
      <c r="AP9" s="17"/>
      <c r="AQ9" s="17"/>
      <c r="AR9" s="17">
        <v>12</v>
      </c>
      <c r="AS9" s="17"/>
      <c r="AT9" s="17"/>
      <c r="AU9" s="17"/>
      <c r="AV9" s="57">
        <v>25</v>
      </c>
      <c r="AW9" s="17">
        <v>11</v>
      </c>
      <c r="AX9" s="17">
        <v>10</v>
      </c>
      <c r="AY9" s="17">
        <v>6</v>
      </c>
      <c r="AZ9" s="17"/>
      <c r="BA9" s="17"/>
      <c r="BB9" s="144"/>
      <c r="BC9" s="18">
        <f t="shared" si="1"/>
        <v>64</v>
      </c>
      <c r="BF9" s="18">
        <f t="shared" si="2"/>
        <v>345</v>
      </c>
    </row>
    <row r="10" spans="1:59" ht="11" thickBot="1">
      <c r="A10" s="14"/>
      <c r="B10" s="15" t="s">
        <v>491</v>
      </c>
      <c r="C10" s="16">
        <v>11</v>
      </c>
      <c r="D10" s="57"/>
      <c r="E10" s="57">
        <v>21</v>
      </c>
      <c r="F10" s="57">
        <v>17</v>
      </c>
      <c r="G10" s="17">
        <v>11</v>
      </c>
      <c r="H10" s="57">
        <v>14</v>
      </c>
      <c r="I10" s="57"/>
      <c r="J10" s="17"/>
      <c r="K10" s="57">
        <v>18</v>
      </c>
      <c r="L10" s="57"/>
      <c r="M10" s="17">
        <v>12</v>
      </c>
      <c r="N10" s="17"/>
      <c r="O10" s="17">
        <v>20</v>
      </c>
      <c r="P10" s="57">
        <v>24</v>
      </c>
      <c r="Q10" s="57"/>
      <c r="R10" s="57">
        <v>20</v>
      </c>
      <c r="S10" s="57"/>
      <c r="T10" s="17">
        <v>14</v>
      </c>
      <c r="U10" s="57">
        <v>13</v>
      </c>
      <c r="V10" s="17"/>
      <c r="W10" s="17">
        <v>14</v>
      </c>
      <c r="X10" s="17">
        <v>18</v>
      </c>
      <c r="Y10" s="57">
        <v>14</v>
      </c>
      <c r="Z10" s="17">
        <v>3</v>
      </c>
      <c r="AA10" s="17"/>
      <c r="AB10" s="57">
        <v>12</v>
      </c>
      <c r="AC10" s="57"/>
      <c r="AD10" s="57"/>
      <c r="AE10" s="57"/>
      <c r="AF10" s="57"/>
      <c r="AG10" s="57">
        <v>38</v>
      </c>
      <c r="AH10" s="144"/>
      <c r="AI10" s="18">
        <f t="shared" si="0"/>
        <v>294</v>
      </c>
      <c r="AM10" s="14"/>
      <c r="AN10" s="15" t="s">
        <v>491</v>
      </c>
      <c r="AO10" s="16">
        <v>10</v>
      </c>
      <c r="AP10" s="17"/>
      <c r="AQ10" s="17"/>
      <c r="AR10" s="17">
        <v>12</v>
      </c>
      <c r="AS10" s="17"/>
      <c r="AT10" s="17"/>
      <c r="AU10" s="17"/>
      <c r="AV10" s="57">
        <v>24</v>
      </c>
      <c r="AW10" s="17">
        <v>18</v>
      </c>
      <c r="AX10" s="17"/>
      <c r="AY10" s="17">
        <v>10</v>
      </c>
      <c r="AZ10" s="17"/>
      <c r="BA10" s="17"/>
      <c r="BB10" s="144">
        <v>10</v>
      </c>
      <c r="BC10" s="18">
        <f t="shared" si="1"/>
        <v>84</v>
      </c>
      <c r="BF10" s="18">
        <f t="shared" si="2"/>
        <v>378</v>
      </c>
    </row>
    <row r="11" spans="1:59" ht="11" thickBot="1">
      <c r="A11" s="14"/>
      <c r="B11" s="15" t="s">
        <v>492</v>
      </c>
      <c r="C11" s="16">
        <v>33</v>
      </c>
      <c r="D11" s="57"/>
      <c r="E11" s="57"/>
      <c r="F11" s="57">
        <v>22</v>
      </c>
      <c r="G11" s="17">
        <v>12</v>
      </c>
      <c r="H11" s="57"/>
      <c r="I11" s="57"/>
      <c r="J11" s="17"/>
      <c r="K11" s="57">
        <v>34</v>
      </c>
      <c r="L11" s="57"/>
      <c r="M11" s="17">
        <v>19</v>
      </c>
      <c r="N11" s="17"/>
      <c r="O11" s="17">
        <v>16</v>
      </c>
      <c r="P11" s="57">
        <v>24</v>
      </c>
      <c r="Q11" s="57"/>
      <c r="R11" s="57">
        <v>32</v>
      </c>
      <c r="S11" s="57"/>
      <c r="T11" s="17">
        <v>29</v>
      </c>
      <c r="U11" s="57">
        <v>21</v>
      </c>
      <c r="V11" s="17"/>
      <c r="W11" s="17"/>
      <c r="X11" s="17">
        <v>12</v>
      </c>
      <c r="Y11" s="57">
        <v>18</v>
      </c>
      <c r="Z11" s="17">
        <v>31</v>
      </c>
      <c r="AA11" s="17">
        <v>17</v>
      </c>
      <c r="AB11" s="57"/>
      <c r="AC11" s="57"/>
      <c r="AD11" s="57"/>
      <c r="AE11" s="57"/>
      <c r="AF11" s="57"/>
      <c r="AG11" s="57">
        <v>12</v>
      </c>
      <c r="AH11" s="144"/>
      <c r="AI11" s="18">
        <f t="shared" si="0"/>
        <v>332</v>
      </c>
      <c r="AJ11" s="28">
        <f>SUM(AI8:AI11)</f>
        <v>1115</v>
      </c>
      <c r="AM11" s="14"/>
      <c r="AN11" s="15" t="s">
        <v>492</v>
      </c>
      <c r="AO11" s="16">
        <v>12</v>
      </c>
      <c r="AP11" s="17"/>
      <c r="AQ11" s="17"/>
      <c r="AR11" s="17">
        <v>12</v>
      </c>
      <c r="AS11" s="17"/>
      <c r="AT11" s="17"/>
      <c r="AU11" s="17"/>
      <c r="AV11" s="57">
        <v>24</v>
      </c>
      <c r="AW11" s="17">
        <v>54</v>
      </c>
      <c r="AX11" s="17">
        <v>10</v>
      </c>
      <c r="AY11" s="17">
        <v>6</v>
      </c>
      <c r="AZ11" s="17"/>
      <c r="BA11" s="17"/>
      <c r="BB11" s="144">
        <v>10</v>
      </c>
      <c r="BC11" s="18">
        <f t="shared" si="1"/>
        <v>128</v>
      </c>
      <c r="BD11" s="28">
        <f>SUM(BC8:BC11)</f>
        <v>336</v>
      </c>
      <c r="BF11" s="18">
        <f t="shared" si="2"/>
        <v>460</v>
      </c>
      <c r="BG11" s="35">
        <f>SUM(BF8:BF11)</f>
        <v>1451</v>
      </c>
    </row>
    <row r="12" spans="1:59">
      <c r="A12" s="7" t="s">
        <v>619</v>
      </c>
      <c r="B12" s="8" t="s">
        <v>620</v>
      </c>
      <c r="C12" s="9">
        <v>15</v>
      </c>
      <c r="D12" s="56"/>
      <c r="E12" s="56">
        <v>6</v>
      </c>
      <c r="F12" s="56">
        <v>18</v>
      </c>
      <c r="G12" s="10">
        <v>7</v>
      </c>
      <c r="H12" s="56">
        <v>19</v>
      </c>
      <c r="I12" s="56"/>
      <c r="J12" s="10">
        <v>6</v>
      </c>
      <c r="K12" s="56"/>
      <c r="L12" s="56"/>
      <c r="M12" s="10"/>
      <c r="N12" s="10"/>
      <c r="O12" s="10"/>
      <c r="P12" s="56">
        <v>14</v>
      </c>
      <c r="Q12" s="56"/>
      <c r="R12" s="56">
        <v>16</v>
      </c>
      <c r="S12" s="56"/>
      <c r="T12" s="10">
        <v>15</v>
      </c>
      <c r="U12" s="56">
        <v>12</v>
      </c>
      <c r="V12" s="10"/>
      <c r="W12" s="10"/>
      <c r="X12" s="10">
        <v>29</v>
      </c>
      <c r="Y12" s="56">
        <v>14</v>
      </c>
      <c r="Z12" s="10"/>
      <c r="AA12" s="10">
        <v>11</v>
      </c>
      <c r="AB12" s="56"/>
      <c r="AC12" s="56"/>
      <c r="AD12" s="56">
        <v>18</v>
      </c>
      <c r="AE12" s="56"/>
      <c r="AF12" s="56"/>
      <c r="AG12" s="56">
        <v>17</v>
      </c>
      <c r="AH12" s="143"/>
      <c r="AI12" s="11">
        <f t="shared" si="0"/>
        <v>217</v>
      </c>
      <c r="AM12" s="7" t="s">
        <v>619</v>
      </c>
      <c r="AN12" s="8" t="s">
        <v>620</v>
      </c>
      <c r="AO12" s="9"/>
      <c r="AP12" s="10">
        <v>9</v>
      </c>
      <c r="AQ12" s="10"/>
      <c r="AR12" s="10"/>
      <c r="AS12" s="10"/>
      <c r="AT12" s="10"/>
      <c r="AU12" s="10"/>
      <c r="AV12" s="56">
        <v>24</v>
      </c>
      <c r="AW12" s="10">
        <v>23</v>
      </c>
      <c r="AX12" s="10"/>
      <c r="AY12" s="10">
        <v>26</v>
      </c>
      <c r="AZ12" s="10"/>
      <c r="BA12" s="10"/>
      <c r="BB12" s="143">
        <v>2</v>
      </c>
      <c r="BC12" s="11">
        <f t="shared" si="1"/>
        <v>84</v>
      </c>
      <c r="BF12" s="11">
        <f t="shared" si="2"/>
        <v>301</v>
      </c>
    </row>
    <row r="13" spans="1:59">
      <c r="A13" s="14" t="s">
        <v>618</v>
      </c>
      <c r="B13" s="15" t="s">
        <v>621</v>
      </c>
      <c r="C13" s="16"/>
      <c r="D13" s="57"/>
      <c r="E13" s="57"/>
      <c r="F13" s="57"/>
      <c r="G13" s="17">
        <v>33</v>
      </c>
      <c r="H13" s="57"/>
      <c r="I13" s="57"/>
      <c r="J13" s="17"/>
      <c r="K13" s="57"/>
      <c r="L13" s="57"/>
      <c r="M13" s="17"/>
      <c r="N13" s="17"/>
      <c r="O13" s="17"/>
      <c r="P13" s="57"/>
      <c r="Q13" s="57"/>
      <c r="R13" s="57"/>
      <c r="S13" s="57"/>
      <c r="T13" s="17"/>
      <c r="U13" s="57">
        <v>29</v>
      </c>
      <c r="V13" s="17"/>
      <c r="W13" s="17"/>
      <c r="X13" s="17"/>
      <c r="Y13" s="57"/>
      <c r="Z13" s="17"/>
      <c r="AA13" s="17"/>
      <c r="AB13" s="57"/>
      <c r="AC13" s="57"/>
      <c r="AD13" s="57"/>
      <c r="AE13" s="57"/>
      <c r="AF13" s="57"/>
      <c r="AG13" s="57"/>
      <c r="AH13" s="144"/>
      <c r="AI13" s="18">
        <f t="shared" si="0"/>
        <v>62</v>
      </c>
      <c r="AM13" s="14" t="s">
        <v>618</v>
      </c>
      <c r="AN13" s="15" t="s">
        <v>621</v>
      </c>
      <c r="AO13" s="16"/>
      <c r="AP13" s="17"/>
      <c r="AQ13" s="17"/>
      <c r="AR13" s="17"/>
      <c r="AS13" s="17"/>
      <c r="AT13" s="17"/>
      <c r="AU13" s="17"/>
      <c r="AV13" s="57"/>
      <c r="AW13" s="17"/>
      <c r="AX13" s="17"/>
      <c r="AY13" s="17"/>
      <c r="AZ13" s="17">
        <v>4</v>
      </c>
      <c r="BA13" s="17"/>
      <c r="BB13" s="144"/>
      <c r="BC13" s="18">
        <f t="shared" si="1"/>
        <v>4</v>
      </c>
      <c r="BF13" s="18">
        <f t="shared" si="2"/>
        <v>66</v>
      </c>
    </row>
    <row r="14" spans="1:59">
      <c r="A14" s="14"/>
      <c r="B14" s="15" t="s">
        <v>622</v>
      </c>
      <c r="C14" s="16"/>
      <c r="D14" s="57"/>
      <c r="E14" s="57"/>
      <c r="F14" s="57"/>
      <c r="G14" s="17"/>
      <c r="H14" s="57"/>
      <c r="I14" s="57"/>
      <c r="J14" s="17"/>
      <c r="K14" s="57"/>
      <c r="L14" s="57">
        <v>11</v>
      </c>
      <c r="M14" s="17">
        <v>13</v>
      </c>
      <c r="N14" s="17"/>
      <c r="O14" s="17"/>
      <c r="P14" s="57"/>
      <c r="Q14" s="57"/>
      <c r="R14" s="57">
        <v>24</v>
      </c>
      <c r="S14" s="57"/>
      <c r="T14" s="17">
        <v>15</v>
      </c>
      <c r="U14" s="57"/>
      <c r="V14" s="17"/>
      <c r="W14" s="17"/>
      <c r="X14" s="17"/>
      <c r="Y14" s="57">
        <v>12</v>
      </c>
      <c r="Z14" s="17"/>
      <c r="AA14" s="17"/>
      <c r="AB14" s="57"/>
      <c r="AC14" s="57"/>
      <c r="AD14" s="57"/>
      <c r="AE14" s="57"/>
      <c r="AF14" s="57"/>
      <c r="AG14" s="57"/>
      <c r="AH14" s="144"/>
      <c r="AI14" s="18">
        <f t="shared" si="0"/>
        <v>75</v>
      </c>
      <c r="AM14" s="14"/>
      <c r="AN14" s="15" t="s">
        <v>622</v>
      </c>
      <c r="AO14" s="16"/>
      <c r="AP14" s="17"/>
      <c r="AQ14" s="17"/>
      <c r="AR14" s="17"/>
      <c r="AS14" s="17"/>
      <c r="AT14" s="17"/>
      <c r="AU14" s="17"/>
      <c r="AV14" s="57"/>
      <c r="AW14" s="17"/>
      <c r="AX14" s="17"/>
      <c r="AY14" s="17"/>
      <c r="AZ14" s="17"/>
      <c r="BA14" s="17"/>
      <c r="BB14" s="144"/>
      <c r="BC14" s="18" t="str">
        <f t="shared" si="1"/>
        <v/>
      </c>
      <c r="BF14" s="18">
        <f t="shared" si="2"/>
        <v>75</v>
      </c>
    </row>
    <row r="15" spans="1:59">
      <c r="A15" s="14"/>
      <c r="B15" s="15" t="s">
        <v>623</v>
      </c>
      <c r="C15" s="16"/>
      <c r="D15" s="57"/>
      <c r="E15" s="57"/>
      <c r="F15" s="57"/>
      <c r="G15" s="17"/>
      <c r="H15" s="57"/>
      <c r="I15" s="57"/>
      <c r="J15" s="17"/>
      <c r="K15" s="57"/>
      <c r="L15" s="57"/>
      <c r="M15" s="17"/>
      <c r="N15" s="17"/>
      <c r="O15" s="17"/>
      <c r="P15" s="57"/>
      <c r="Q15" s="57"/>
      <c r="R15" s="57"/>
      <c r="S15" s="57"/>
      <c r="T15" s="17"/>
      <c r="U15" s="57"/>
      <c r="V15" s="17"/>
      <c r="W15" s="17"/>
      <c r="X15" s="17"/>
      <c r="Y15" s="57"/>
      <c r="Z15" s="17"/>
      <c r="AA15" s="17"/>
      <c r="AB15" s="57"/>
      <c r="AC15" s="57">
        <v>14</v>
      </c>
      <c r="AD15" s="57"/>
      <c r="AE15" s="57"/>
      <c r="AF15" s="57"/>
      <c r="AG15" s="57"/>
      <c r="AH15" s="144"/>
      <c r="AI15" s="18">
        <f t="shared" si="0"/>
        <v>14</v>
      </c>
      <c r="AM15" s="14"/>
      <c r="AN15" s="15" t="s">
        <v>623</v>
      </c>
      <c r="AO15" s="16"/>
      <c r="AP15" s="17"/>
      <c r="AQ15" s="17"/>
      <c r="AR15" s="17"/>
      <c r="AS15" s="17"/>
      <c r="AT15" s="17"/>
      <c r="AU15" s="17"/>
      <c r="AV15" s="57"/>
      <c r="AW15" s="17"/>
      <c r="AX15" s="17"/>
      <c r="AY15" s="17"/>
      <c r="AZ15" s="17"/>
      <c r="BA15" s="17"/>
      <c r="BB15" s="144">
        <v>5</v>
      </c>
      <c r="BC15" s="18">
        <f t="shared" si="1"/>
        <v>5</v>
      </c>
      <c r="BF15" s="18">
        <f t="shared" si="2"/>
        <v>19</v>
      </c>
    </row>
    <row r="16" spans="1:59">
      <c r="A16" s="14"/>
      <c r="B16" s="15" t="s">
        <v>624</v>
      </c>
      <c r="C16" s="16"/>
      <c r="D16" s="57"/>
      <c r="E16" s="57"/>
      <c r="F16" s="57"/>
      <c r="G16" s="17"/>
      <c r="H16" s="57"/>
      <c r="I16" s="57"/>
      <c r="J16" s="17"/>
      <c r="K16" s="57"/>
      <c r="L16" s="57"/>
      <c r="M16" s="17"/>
      <c r="N16" s="17"/>
      <c r="O16" s="17"/>
      <c r="P16" s="57"/>
      <c r="Q16" s="57"/>
      <c r="R16" s="57"/>
      <c r="S16" s="57"/>
      <c r="T16" s="17"/>
      <c r="U16" s="57"/>
      <c r="V16" s="17"/>
      <c r="W16" s="17"/>
      <c r="X16" s="17"/>
      <c r="Y16" s="57"/>
      <c r="Z16" s="17"/>
      <c r="AA16" s="17"/>
      <c r="AB16" s="57"/>
      <c r="AC16" s="57"/>
      <c r="AD16" s="57"/>
      <c r="AE16" s="57"/>
      <c r="AF16" s="57"/>
      <c r="AG16" s="57"/>
      <c r="AH16" s="144"/>
      <c r="AI16" s="18" t="str">
        <f t="shared" si="0"/>
        <v/>
      </c>
      <c r="AM16" s="14"/>
      <c r="AN16" s="15" t="s">
        <v>624</v>
      </c>
      <c r="AO16" s="16"/>
      <c r="AP16" s="17"/>
      <c r="AQ16" s="17"/>
      <c r="AR16" s="17"/>
      <c r="AS16" s="17"/>
      <c r="AT16" s="17"/>
      <c r="AU16" s="17"/>
      <c r="AV16" s="57"/>
      <c r="AW16" s="17"/>
      <c r="AX16" s="17"/>
      <c r="AY16" s="17"/>
      <c r="AZ16" s="17"/>
      <c r="BA16" s="17"/>
      <c r="BB16" s="144"/>
      <c r="BC16" s="18" t="str">
        <f t="shared" si="1"/>
        <v/>
      </c>
      <c r="BF16" s="18">
        <f t="shared" si="2"/>
        <v>0</v>
      </c>
    </row>
    <row r="17" spans="1:59">
      <c r="A17" s="14"/>
      <c r="B17" s="15" t="s">
        <v>625</v>
      </c>
      <c r="C17" s="16"/>
      <c r="D17" s="57"/>
      <c r="E17" s="57"/>
      <c r="F17" s="57"/>
      <c r="G17" s="17"/>
      <c r="H17" s="57"/>
      <c r="I17" s="57"/>
      <c r="J17" s="17"/>
      <c r="K17" s="57"/>
      <c r="L17" s="57"/>
      <c r="M17" s="17"/>
      <c r="N17" s="17"/>
      <c r="O17" s="17"/>
      <c r="P17" s="57"/>
      <c r="Q17" s="57"/>
      <c r="R17" s="57"/>
      <c r="S17" s="57"/>
      <c r="T17" s="17"/>
      <c r="U17" s="57"/>
      <c r="V17" s="17"/>
      <c r="W17" s="17">
        <v>20</v>
      </c>
      <c r="X17" s="17"/>
      <c r="Y17" s="57"/>
      <c r="Z17" s="17"/>
      <c r="AA17" s="17"/>
      <c r="AB17" s="57"/>
      <c r="AC17" s="57"/>
      <c r="AD17" s="57"/>
      <c r="AE17" s="57"/>
      <c r="AF17" s="57"/>
      <c r="AG17" s="57"/>
      <c r="AH17" s="144"/>
      <c r="AI17" s="18">
        <f t="shared" si="0"/>
        <v>20</v>
      </c>
      <c r="AM17" s="14"/>
      <c r="AN17" s="15" t="s">
        <v>625</v>
      </c>
      <c r="AO17" s="16"/>
      <c r="AP17" s="17"/>
      <c r="AQ17" s="17"/>
      <c r="AR17" s="17"/>
      <c r="AS17" s="17"/>
      <c r="AT17" s="17"/>
      <c r="AU17" s="17"/>
      <c r="AV17" s="57"/>
      <c r="AW17" s="17"/>
      <c r="AX17" s="17"/>
      <c r="AY17" s="17"/>
      <c r="AZ17" s="17"/>
      <c r="BA17" s="17"/>
      <c r="BB17" s="144"/>
      <c r="BC17" s="18" t="str">
        <f t="shared" si="1"/>
        <v/>
      </c>
      <c r="BF17" s="18">
        <f t="shared" si="2"/>
        <v>20</v>
      </c>
    </row>
    <row r="18" spans="1:59">
      <c r="A18" s="14"/>
      <c r="B18" s="15" t="s">
        <v>626</v>
      </c>
      <c r="C18" s="16"/>
      <c r="D18" s="57">
        <v>15</v>
      </c>
      <c r="E18" s="57"/>
      <c r="F18" s="57"/>
      <c r="G18" s="17"/>
      <c r="H18" s="57"/>
      <c r="I18" s="57"/>
      <c r="J18" s="17"/>
      <c r="K18" s="57"/>
      <c r="L18" s="57"/>
      <c r="M18" s="17"/>
      <c r="N18" s="17"/>
      <c r="O18" s="17"/>
      <c r="P18" s="57">
        <v>4</v>
      </c>
      <c r="Q18" s="57"/>
      <c r="R18" s="57"/>
      <c r="S18" s="57"/>
      <c r="T18" s="17"/>
      <c r="U18" s="57"/>
      <c r="V18" s="17"/>
      <c r="W18" s="17"/>
      <c r="X18" s="17"/>
      <c r="Y18" s="57"/>
      <c r="Z18" s="17"/>
      <c r="AA18" s="17"/>
      <c r="AB18" s="57"/>
      <c r="AC18" s="57"/>
      <c r="AD18" s="57"/>
      <c r="AE18" s="57"/>
      <c r="AF18" s="57"/>
      <c r="AG18" s="57"/>
      <c r="AH18" s="144"/>
      <c r="AI18" s="18">
        <f t="shared" si="0"/>
        <v>19</v>
      </c>
      <c r="AM18" s="14"/>
      <c r="AN18" s="15" t="s">
        <v>626</v>
      </c>
      <c r="AO18" s="16"/>
      <c r="AP18" s="17"/>
      <c r="AQ18" s="17"/>
      <c r="AR18" s="17"/>
      <c r="AS18" s="17"/>
      <c r="AT18" s="17"/>
      <c r="AU18" s="17"/>
      <c r="AV18" s="57"/>
      <c r="AW18" s="17"/>
      <c r="AX18" s="17"/>
      <c r="AY18" s="17"/>
      <c r="AZ18" s="17"/>
      <c r="BA18" s="17"/>
      <c r="BB18" s="144"/>
      <c r="BC18" s="18" t="str">
        <f t="shared" si="1"/>
        <v/>
      </c>
      <c r="BF18" s="18">
        <f t="shared" si="2"/>
        <v>19</v>
      </c>
    </row>
    <row r="19" spans="1:59">
      <c r="A19" s="14"/>
      <c r="B19" s="15" t="s">
        <v>627</v>
      </c>
      <c r="C19" s="16">
        <v>19</v>
      </c>
      <c r="D19" s="57"/>
      <c r="E19" s="57">
        <v>15</v>
      </c>
      <c r="F19" s="57">
        <v>25</v>
      </c>
      <c r="G19" s="17">
        <v>25</v>
      </c>
      <c r="H19" s="57">
        <v>23</v>
      </c>
      <c r="I19" s="57"/>
      <c r="J19" s="17">
        <v>24</v>
      </c>
      <c r="K19" s="57">
        <v>30</v>
      </c>
      <c r="L19" s="57">
        <v>15</v>
      </c>
      <c r="M19" s="17">
        <v>15</v>
      </c>
      <c r="N19" s="17"/>
      <c r="O19" s="17"/>
      <c r="P19" s="57">
        <v>24</v>
      </c>
      <c r="Q19" s="57"/>
      <c r="R19" s="57">
        <v>29</v>
      </c>
      <c r="S19" s="57"/>
      <c r="T19" s="17">
        <v>21</v>
      </c>
      <c r="U19" s="57"/>
      <c r="V19" s="17">
        <v>13</v>
      </c>
      <c r="W19" s="17">
        <v>34</v>
      </c>
      <c r="X19" s="17">
        <v>19</v>
      </c>
      <c r="Y19" s="57">
        <v>26</v>
      </c>
      <c r="Z19" s="17">
        <v>36</v>
      </c>
      <c r="AA19" s="17">
        <v>17</v>
      </c>
      <c r="AB19" s="57"/>
      <c r="AC19" s="57"/>
      <c r="AD19" s="57">
        <v>21</v>
      </c>
      <c r="AE19" s="57"/>
      <c r="AF19" s="57"/>
      <c r="AG19" s="57">
        <v>63</v>
      </c>
      <c r="AH19" s="144"/>
      <c r="AI19" s="18">
        <f t="shared" si="0"/>
        <v>494</v>
      </c>
      <c r="AM19" s="14"/>
      <c r="AN19" s="15" t="s">
        <v>627</v>
      </c>
      <c r="AO19" s="16">
        <v>16</v>
      </c>
      <c r="AP19" s="17">
        <v>22</v>
      </c>
      <c r="AQ19" s="17"/>
      <c r="AR19" s="17"/>
      <c r="AS19" s="17"/>
      <c r="AT19" s="17"/>
      <c r="AU19" s="17"/>
      <c r="AV19" s="57">
        <v>19</v>
      </c>
      <c r="AW19" s="17">
        <v>31</v>
      </c>
      <c r="AX19" s="17">
        <v>17</v>
      </c>
      <c r="AY19" s="17">
        <v>11</v>
      </c>
      <c r="AZ19" s="17"/>
      <c r="BA19" s="17">
        <v>6</v>
      </c>
      <c r="BB19" s="144">
        <v>15</v>
      </c>
      <c r="BC19" s="18">
        <f t="shared" si="1"/>
        <v>137</v>
      </c>
      <c r="BF19" s="18">
        <f t="shared" si="2"/>
        <v>631</v>
      </c>
    </row>
    <row r="20" spans="1:59">
      <c r="A20" s="14"/>
      <c r="B20" s="15" t="s">
        <v>628</v>
      </c>
      <c r="C20" s="16">
        <v>24</v>
      </c>
      <c r="D20" s="57"/>
      <c r="E20" s="57"/>
      <c r="F20" s="57">
        <v>10</v>
      </c>
      <c r="G20" s="17">
        <v>14</v>
      </c>
      <c r="H20" s="57">
        <v>12</v>
      </c>
      <c r="I20" s="57"/>
      <c r="J20" s="17"/>
      <c r="K20" s="57">
        <v>17</v>
      </c>
      <c r="L20" s="57"/>
      <c r="M20" s="17">
        <v>10</v>
      </c>
      <c r="N20" s="17"/>
      <c r="O20" s="17"/>
      <c r="P20" s="57"/>
      <c r="Q20" s="57"/>
      <c r="R20" s="57">
        <v>27</v>
      </c>
      <c r="S20" s="57"/>
      <c r="T20" s="17">
        <v>12</v>
      </c>
      <c r="U20" s="57">
        <v>52</v>
      </c>
      <c r="V20" s="17"/>
      <c r="W20" s="17"/>
      <c r="X20" s="17">
        <v>12</v>
      </c>
      <c r="Y20" s="57">
        <v>16</v>
      </c>
      <c r="Z20" s="17">
        <v>21</v>
      </c>
      <c r="AA20" s="17">
        <v>13</v>
      </c>
      <c r="AB20" s="57"/>
      <c r="AC20" s="57"/>
      <c r="AD20" s="57"/>
      <c r="AE20" s="57"/>
      <c r="AF20" s="57"/>
      <c r="AG20" s="57">
        <v>17</v>
      </c>
      <c r="AH20" s="144"/>
      <c r="AI20" s="18">
        <f t="shared" si="0"/>
        <v>257</v>
      </c>
      <c r="AM20" s="14"/>
      <c r="AN20" s="15" t="s">
        <v>628</v>
      </c>
      <c r="AO20" s="16"/>
      <c r="AP20" s="17"/>
      <c r="AQ20" s="17"/>
      <c r="AR20" s="17"/>
      <c r="AS20" s="17"/>
      <c r="AT20" s="17"/>
      <c r="AU20" s="17"/>
      <c r="AV20" s="57"/>
      <c r="AW20" s="17">
        <v>37</v>
      </c>
      <c r="AX20" s="17"/>
      <c r="AY20" s="17"/>
      <c r="AZ20" s="17"/>
      <c r="BA20" s="17">
        <v>5</v>
      </c>
      <c r="BB20" s="144"/>
      <c r="BC20" s="18">
        <f t="shared" si="1"/>
        <v>42</v>
      </c>
      <c r="BF20" s="18">
        <f t="shared" si="2"/>
        <v>299</v>
      </c>
    </row>
    <row r="21" spans="1:59" ht="11" thickBot="1">
      <c r="A21" s="14"/>
      <c r="B21" s="15" t="s">
        <v>629</v>
      </c>
      <c r="C21" s="16"/>
      <c r="D21" s="57"/>
      <c r="E21" s="57"/>
      <c r="F21" s="57">
        <v>37</v>
      </c>
      <c r="G21" s="17"/>
      <c r="H21" s="57"/>
      <c r="I21" s="57"/>
      <c r="J21" s="17"/>
      <c r="K21" s="57"/>
      <c r="L21" s="57"/>
      <c r="M21" s="17"/>
      <c r="N21" s="17"/>
      <c r="O21" s="17"/>
      <c r="P21" s="57"/>
      <c r="Q21" s="57"/>
      <c r="R21" s="57"/>
      <c r="S21" s="57"/>
      <c r="T21" s="17"/>
      <c r="U21" s="57"/>
      <c r="V21" s="17"/>
      <c r="W21" s="17"/>
      <c r="X21" s="17"/>
      <c r="Y21" s="57"/>
      <c r="Z21" s="17"/>
      <c r="AA21" s="17">
        <v>53</v>
      </c>
      <c r="AB21" s="57"/>
      <c r="AC21" s="57">
        <v>57</v>
      </c>
      <c r="AD21" s="57"/>
      <c r="AE21" s="57"/>
      <c r="AF21" s="57"/>
      <c r="AG21" s="57"/>
      <c r="AH21" s="144"/>
      <c r="AI21" s="18">
        <f t="shared" si="0"/>
        <v>147</v>
      </c>
      <c r="AM21" s="14"/>
      <c r="AN21" s="15" t="s">
        <v>629</v>
      </c>
      <c r="AO21" s="16"/>
      <c r="AP21" s="17"/>
      <c r="AQ21" s="17"/>
      <c r="AR21" s="17"/>
      <c r="AS21" s="17"/>
      <c r="AT21" s="17"/>
      <c r="AU21" s="17"/>
      <c r="AV21" s="57"/>
      <c r="AW21" s="17">
        <v>47</v>
      </c>
      <c r="AX21" s="17"/>
      <c r="AY21" s="17"/>
      <c r="AZ21" s="17"/>
      <c r="BA21" s="17"/>
      <c r="BB21" s="144"/>
      <c r="BC21" s="18">
        <f t="shared" si="1"/>
        <v>47</v>
      </c>
      <c r="BF21" s="18">
        <f t="shared" si="2"/>
        <v>194</v>
      </c>
    </row>
    <row r="22" spans="1:59" ht="11" thickBot="1">
      <c r="A22" s="19"/>
      <c r="B22" s="20" t="s">
        <v>630</v>
      </c>
      <c r="C22" s="30">
        <v>20</v>
      </c>
      <c r="D22" s="58"/>
      <c r="E22" s="58"/>
      <c r="F22" s="58"/>
      <c r="G22" s="31"/>
      <c r="H22" s="58"/>
      <c r="I22" s="58"/>
      <c r="J22" s="31"/>
      <c r="K22" s="58"/>
      <c r="L22" s="58"/>
      <c r="M22" s="31"/>
      <c r="N22" s="31"/>
      <c r="O22" s="31"/>
      <c r="P22" s="58"/>
      <c r="Q22" s="58"/>
      <c r="R22" s="58"/>
      <c r="S22" s="58"/>
      <c r="T22" s="31"/>
      <c r="U22" s="58"/>
      <c r="V22" s="31"/>
      <c r="W22" s="31"/>
      <c r="X22" s="31"/>
      <c r="Y22" s="58"/>
      <c r="Z22" s="31"/>
      <c r="AA22" s="31"/>
      <c r="AB22" s="58"/>
      <c r="AC22" s="58"/>
      <c r="AD22" s="58"/>
      <c r="AE22" s="58"/>
      <c r="AF22" s="58"/>
      <c r="AG22" s="58"/>
      <c r="AH22" s="145"/>
      <c r="AI22" s="24">
        <f t="shared" si="0"/>
        <v>20</v>
      </c>
      <c r="AJ22" s="28">
        <f>SUM(AI12:AI22)</f>
        <v>1325</v>
      </c>
      <c r="AK22" s="29"/>
      <c r="AL22" s="29"/>
      <c r="AM22" s="19"/>
      <c r="AN22" s="32" t="s">
        <v>630</v>
      </c>
      <c r="AO22" s="30"/>
      <c r="AP22" s="31"/>
      <c r="AQ22" s="31"/>
      <c r="AR22" s="31"/>
      <c r="AS22" s="31"/>
      <c r="AT22" s="31"/>
      <c r="AU22" s="31"/>
      <c r="AV22" s="58"/>
      <c r="AW22" s="31"/>
      <c r="AX22" s="31"/>
      <c r="AY22" s="31"/>
      <c r="AZ22" s="31"/>
      <c r="BA22" s="31"/>
      <c r="BB22" s="145"/>
      <c r="BC22" s="24" t="str">
        <f t="shared" si="1"/>
        <v/>
      </c>
      <c r="BD22" s="28">
        <f>SUM(BC12:BC22)</f>
        <v>319</v>
      </c>
      <c r="BF22" s="23">
        <f t="shared" si="2"/>
        <v>20</v>
      </c>
      <c r="BG22" s="28">
        <f>SUM(BF12:BF22)</f>
        <v>1644</v>
      </c>
    </row>
    <row r="23" spans="1:59">
      <c r="A23" s="7" t="s">
        <v>631</v>
      </c>
      <c r="B23" s="8"/>
      <c r="C23" s="9"/>
      <c r="D23" s="56"/>
      <c r="E23" s="56"/>
      <c r="F23" s="56"/>
      <c r="G23" s="10"/>
      <c r="H23" s="56"/>
      <c r="I23" s="56"/>
      <c r="J23" s="10"/>
      <c r="K23" s="56"/>
      <c r="L23" s="56"/>
      <c r="M23" s="10"/>
      <c r="N23" s="10"/>
      <c r="O23" s="10"/>
      <c r="P23" s="56"/>
      <c r="Q23" s="56"/>
      <c r="R23" s="56"/>
      <c r="S23" s="56"/>
      <c r="T23" s="10"/>
      <c r="U23" s="56"/>
      <c r="V23" s="10"/>
      <c r="W23" s="10"/>
      <c r="X23" s="10"/>
      <c r="Y23" s="56"/>
      <c r="Z23" s="10"/>
      <c r="AA23" s="10"/>
      <c r="AB23" s="56"/>
      <c r="AC23" s="56"/>
      <c r="AD23" s="56"/>
      <c r="AE23" s="56"/>
      <c r="AF23" s="56"/>
      <c r="AG23" s="56"/>
      <c r="AH23" s="143"/>
      <c r="AI23" s="11" t="str">
        <f t="shared" si="0"/>
        <v/>
      </c>
      <c r="AM23" s="7" t="s">
        <v>631</v>
      </c>
      <c r="AN23" s="8"/>
      <c r="AO23" s="9"/>
      <c r="AP23" s="10"/>
      <c r="AQ23" s="10"/>
      <c r="AR23" s="10"/>
      <c r="AS23" s="10"/>
      <c r="AT23" s="10"/>
      <c r="AU23" s="10"/>
      <c r="AV23" s="56"/>
      <c r="AW23" s="10"/>
      <c r="AX23" s="10"/>
      <c r="AY23" s="10"/>
      <c r="AZ23" s="10"/>
      <c r="BA23" s="10"/>
      <c r="BB23" s="143"/>
      <c r="BC23" s="11" t="str">
        <f t="shared" si="1"/>
        <v/>
      </c>
      <c r="BF23" s="11">
        <f t="shared" si="2"/>
        <v>0</v>
      </c>
    </row>
    <row r="24" spans="1:59" ht="11" thickBot="1">
      <c r="A24" s="14"/>
      <c r="B24" s="15"/>
      <c r="C24" s="25"/>
      <c r="D24" s="60"/>
      <c r="E24" s="60"/>
      <c r="F24" s="60"/>
      <c r="G24" s="26"/>
      <c r="H24" s="60"/>
      <c r="I24" s="60"/>
      <c r="J24" s="26"/>
      <c r="K24" s="60"/>
      <c r="L24" s="60"/>
      <c r="M24" s="26"/>
      <c r="N24" s="26"/>
      <c r="O24" s="26"/>
      <c r="P24" s="60"/>
      <c r="Q24" s="60"/>
      <c r="R24" s="60"/>
      <c r="S24" s="60"/>
      <c r="T24" s="26"/>
      <c r="U24" s="60"/>
      <c r="V24" s="26"/>
      <c r="W24" s="26"/>
      <c r="X24" s="26"/>
      <c r="Y24" s="60"/>
      <c r="Z24" s="26"/>
      <c r="AA24" s="26"/>
      <c r="AB24" s="60"/>
      <c r="AC24" s="60"/>
      <c r="AD24" s="60"/>
      <c r="AE24" s="60"/>
      <c r="AF24" s="60"/>
      <c r="AG24" s="60"/>
      <c r="AH24" s="147"/>
      <c r="AI24" s="18" t="str">
        <f t="shared" si="0"/>
        <v/>
      </c>
      <c r="AM24" s="14"/>
      <c r="AN24" s="15"/>
      <c r="AO24" s="25"/>
      <c r="AP24" s="26"/>
      <c r="AQ24" s="26"/>
      <c r="AR24" s="26"/>
      <c r="AS24" s="26"/>
      <c r="AT24" s="26"/>
      <c r="AU24" s="26"/>
      <c r="AV24" s="60"/>
      <c r="AW24" s="26"/>
      <c r="AX24" s="26"/>
      <c r="AY24" s="26"/>
      <c r="AZ24" s="26"/>
      <c r="BA24" s="26"/>
      <c r="BB24" s="147"/>
      <c r="BC24" s="18" t="str">
        <f t="shared" si="1"/>
        <v/>
      </c>
      <c r="BF24" s="18">
        <f t="shared" si="2"/>
        <v>0</v>
      </c>
    </row>
    <row r="25" spans="1:59" ht="11" thickBot="1">
      <c r="A25" s="19"/>
      <c r="B25" s="20"/>
      <c r="C25" s="33"/>
      <c r="D25" s="61"/>
      <c r="E25" s="61"/>
      <c r="F25" s="61"/>
      <c r="G25" s="34"/>
      <c r="H25" s="61"/>
      <c r="I25" s="61"/>
      <c r="J25" s="34"/>
      <c r="K25" s="61"/>
      <c r="L25" s="61"/>
      <c r="M25" s="34"/>
      <c r="N25" s="34"/>
      <c r="O25" s="34"/>
      <c r="P25" s="61"/>
      <c r="Q25" s="61"/>
      <c r="R25" s="61"/>
      <c r="S25" s="61"/>
      <c r="T25" s="34"/>
      <c r="U25" s="61"/>
      <c r="V25" s="34"/>
      <c r="W25" s="34"/>
      <c r="X25" s="34"/>
      <c r="Y25" s="61"/>
      <c r="Z25" s="34"/>
      <c r="AA25" s="34"/>
      <c r="AB25" s="61"/>
      <c r="AC25" s="61"/>
      <c r="AD25" s="61"/>
      <c r="AE25" s="61"/>
      <c r="AF25" s="61"/>
      <c r="AG25" s="61"/>
      <c r="AH25" s="148"/>
      <c r="AI25" s="23" t="str">
        <f t="shared" si="0"/>
        <v/>
      </c>
      <c r="AJ25" s="28">
        <f>SUM(AI23:AI25)</f>
        <v>0</v>
      </c>
      <c r="AK25" s="29"/>
      <c r="AL25" s="29"/>
      <c r="AM25" s="19"/>
      <c r="AN25" s="20"/>
      <c r="AO25" s="33"/>
      <c r="AP25" s="34"/>
      <c r="AQ25" s="34"/>
      <c r="AR25" s="34"/>
      <c r="AS25" s="34"/>
      <c r="AT25" s="34"/>
      <c r="AU25" s="34"/>
      <c r="AV25" s="61"/>
      <c r="AW25" s="34"/>
      <c r="AX25" s="34"/>
      <c r="AY25" s="34"/>
      <c r="AZ25" s="34"/>
      <c r="BA25" s="34"/>
      <c r="BB25" s="148"/>
      <c r="BC25" s="23" t="str">
        <f t="shared" si="1"/>
        <v/>
      </c>
      <c r="BD25" s="28">
        <f>SUM(BC23:BC25)</f>
        <v>0</v>
      </c>
      <c r="BF25" s="23">
        <f t="shared" si="2"/>
        <v>0</v>
      </c>
      <c r="BG25" s="28">
        <f>SUM(BF23:BF25)</f>
        <v>0</v>
      </c>
    </row>
    <row r="26" spans="1:59">
      <c r="A26" s="7" t="s">
        <v>632</v>
      </c>
      <c r="B26" s="8"/>
      <c r="C26" s="9"/>
      <c r="D26" s="56"/>
      <c r="E26" s="56"/>
      <c r="F26" s="56"/>
      <c r="G26" s="10"/>
      <c r="H26" s="56"/>
      <c r="I26" s="56"/>
      <c r="J26" s="10"/>
      <c r="K26" s="56"/>
      <c r="L26" s="56"/>
      <c r="M26" s="10"/>
      <c r="N26" s="10"/>
      <c r="O26" s="10"/>
      <c r="P26" s="56"/>
      <c r="Q26" s="56"/>
      <c r="R26" s="56"/>
      <c r="S26" s="56"/>
      <c r="T26" s="10"/>
      <c r="U26" s="56"/>
      <c r="V26" s="10"/>
      <c r="W26" s="10"/>
      <c r="X26" s="10"/>
      <c r="Y26" s="56"/>
      <c r="Z26" s="10"/>
      <c r="AA26" s="10"/>
      <c r="AB26" s="56"/>
      <c r="AC26" s="56"/>
      <c r="AD26" s="56"/>
      <c r="AE26" s="56"/>
      <c r="AF26" s="56"/>
      <c r="AG26" s="56"/>
      <c r="AH26" s="143"/>
      <c r="AI26" s="11" t="str">
        <f t="shared" si="0"/>
        <v/>
      </c>
      <c r="AM26" s="7" t="s">
        <v>632</v>
      </c>
      <c r="AN26" s="8"/>
      <c r="AO26" s="9"/>
      <c r="AP26" s="10"/>
      <c r="AQ26" s="10"/>
      <c r="AR26" s="10"/>
      <c r="AS26" s="10"/>
      <c r="AT26" s="10"/>
      <c r="AU26" s="10"/>
      <c r="AV26" s="56"/>
      <c r="AW26" s="10"/>
      <c r="AX26" s="10"/>
      <c r="AY26" s="10"/>
      <c r="AZ26" s="10"/>
      <c r="BA26" s="10"/>
      <c r="BB26" s="143"/>
      <c r="BC26" s="27" t="str">
        <f t="shared" si="1"/>
        <v/>
      </c>
      <c r="BF26" s="27">
        <f t="shared" si="2"/>
        <v>0</v>
      </c>
    </row>
    <row r="27" spans="1:59" ht="11" thickBot="1">
      <c r="A27" s="14"/>
      <c r="B27" s="15"/>
      <c r="C27" s="16"/>
      <c r="D27" s="57"/>
      <c r="E27" s="57"/>
      <c r="F27" s="57"/>
      <c r="G27" s="17"/>
      <c r="H27" s="57"/>
      <c r="I27" s="57"/>
      <c r="J27" s="17"/>
      <c r="K27" s="57"/>
      <c r="L27" s="57"/>
      <c r="M27" s="17"/>
      <c r="N27" s="17"/>
      <c r="O27" s="17"/>
      <c r="P27" s="57"/>
      <c r="Q27" s="57"/>
      <c r="R27" s="57"/>
      <c r="S27" s="57"/>
      <c r="T27" s="17"/>
      <c r="U27" s="57"/>
      <c r="V27" s="17"/>
      <c r="W27" s="17"/>
      <c r="X27" s="17"/>
      <c r="Y27" s="57"/>
      <c r="Z27" s="17"/>
      <c r="AA27" s="17"/>
      <c r="AB27" s="57"/>
      <c r="AC27" s="57"/>
      <c r="AD27" s="57"/>
      <c r="AE27" s="57"/>
      <c r="AF27" s="57"/>
      <c r="AG27" s="57"/>
      <c r="AH27" s="144"/>
      <c r="AI27" s="18" t="str">
        <f t="shared" si="0"/>
        <v/>
      </c>
      <c r="AM27" s="14"/>
      <c r="AN27" s="15"/>
      <c r="AO27" s="16"/>
      <c r="AP27" s="17"/>
      <c r="AQ27" s="17"/>
      <c r="AR27" s="17"/>
      <c r="AS27" s="17"/>
      <c r="AT27" s="17"/>
      <c r="AU27" s="17"/>
      <c r="AV27" s="57"/>
      <c r="AW27" s="17"/>
      <c r="AX27" s="17"/>
      <c r="AY27" s="17"/>
      <c r="AZ27" s="17"/>
      <c r="BA27" s="17"/>
      <c r="BB27" s="144"/>
      <c r="BC27" s="18" t="str">
        <f t="shared" si="1"/>
        <v/>
      </c>
      <c r="BF27" s="18">
        <f t="shared" si="2"/>
        <v>0</v>
      </c>
    </row>
    <row r="28" spans="1:59" ht="11" thickBot="1">
      <c r="A28" s="19"/>
      <c r="B28" s="20"/>
      <c r="C28" s="21"/>
      <c r="D28" s="59"/>
      <c r="E28" s="59"/>
      <c r="F28" s="59"/>
      <c r="G28" s="22"/>
      <c r="H28" s="59"/>
      <c r="I28" s="59"/>
      <c r="J28" s="22"/>
      <c r="K28" s="59"/>
      <c r="L28" s="59"/>
      <c r="M28" s="22"/>
      <c r="N28" s="22"/>
      <c r="O28" s="22"/>
      <c r="P28" s="59"/>
      <c r="Q28" s="59"/>
      <c r="R28" s="59"/>
      <c r="S28" s="59"/>
      <c r="T28" s="22"/>
      <c r="U28" s="59"/>
      <c r="V28" s="22"/>
      <c r="W28" s="22"/>
      <c r="X28" s="22"/>
      <c r="Y28" s="59"/>
      <c r="Z28" s="22"/>
      <c r="AA28" s="22"/>
      <c r="AB28" s="59"/>
      <c r="AC28" s="59"/>
      <c r="AD28" s="59"/>
      <c r="AE28" s="59"/>
      <c r="AF28" s="59"/>
      <c r="AG28" s="59"/>
      <c r="AH28" s="146"/>
      <c r="AI28" s="23" t="str">
        <f t="shared" si="0"/>
        <v/>
      </c>
      <c r="AJ28" s="28">
        <f>SUM(AI26:AI28)</f>
        <v>0</v>
      </c>
      <c r="AK28" s="29"/>
      <c r="AL28" s="29"/>
      <c r="AM28" s="19"/>
      <c r="AN28" s="20"/>
      <c r="AO28" s="21"/>
      <c r="AP28" s="22"/>
      <c r="AQ28" s="22"/>
      <c r="AR28" s="22"/>
      <c r="AS28" s="22"/>
      <c r="AT28" s="22"/>
      <c r="AU28" s="22"/>
      <c r="AV28" s="59"/>
      <c r="AW28" s="22"/>
      <c r="AX28" s="22"/>
      <c r="AY28" s="22"/>
      <c r="AZ28" s="22"/>
      <c r="BA28" s="22"/>
      <c r="BB28" s="146"/>
      <c r="BC28" s="24" t="str">
        <f t="shared" si="1"/>
        <v/>
      </c>
      <c r="BD28" s="28">
        <f>SUM(BC26:BC28)</f>
        <v>0</v>
      </c>
      <c r="BF28" s="24">
        <f t="shared" si="2"/>
        <v>0</v>
      </c>
      <c r="BG28" s="35">
        <f>SUM(BF26:BF28)</f>
        <v>0</v>
      </c>
    </row>
    <row r="29" spans="1:59">
      <c r="A29" s="7" t="s">
        <v>633</v>
      </c>
      <c r="B29" s="36" t="s">
        <v>634</v>
      </c>
      <c r="C29" s="9"/>
      <c r="D29" s="56"/>
      <c r="E29" s="56"/>
      <c r="F29" s="56"/>
      <c r="G29" s="10"/>
      <c r="H29" s="56"/>
      <c r="I29" s="56"/>
      <c r="J29" s="10"/>
      <c r="K29" s="56"/>
      <c r="L29" s="56"/>
      <c r="M29" s="10"/>
      <c r="N29" s="10"/>
      <c r="O29" s="10"/>
      <c r="P29" s="56"/>
      <c r="Q29" s="56"/>
      <c r="R29" s="56"/>
      <c r="S29" s="56">
        <v>30</v>
      </c>
      <c r="T29" s="10"/>
      <c r="U29" s="56"/>
      <c r="V29" s="10"/>
      <c r="W29" s="10"/>
      <c r="X29" s="10"/>
      <c r="Y29" s="56"/>
      <c r="Z29" s="10"/>
      <c r="AA29" s="10"/>
      <c r="AB29" s="56"/>
      <c r="AC29" s="56"/>
      <c r="AD29" s="56"/>
      <c r="AE29" s="56"/>
      <c r="AF29" s="56"/>
      <c r="AG29" s="56"/>
      <c r="AH29" s="143"/>
      <c r="AI29" s="11">
        <f t="shared" si="0"/>
        <v>30</v>
      </c>
      <c r="AM29" s="7" t="s">
        <v>633</v>
      </c>
      <c r="AN29" s="36" t="s">
        <v>634</v>
      </c>
      <c r="AO29" s="9"/>
      <c r="AP29" s="10"/>
      <c r="AQ29" s="10"/>
      <c r="AR29" s="10"/>
      <c r="AS29" s="10"/>
      <c r="AT29" s="10"/>
      <c r="AU29" s="10"/>
      <c r="AV29" s="56"/>
      <c r="AW29" s="10"/>
      <c r="AX29" s="10"/>
      <c r="AY29" s="10"/>
      <c r="AZ29" s="10"/>
      <c r="BA29" s="10"/>
      <c r="BB29" s="143"/>
      <c r="BC29" s="11" t="str">
        <f t="shared" si="1"/>
        <v/>
      </c>
      <c r="BF29" s="11">
        <f t="shared" si="2"/>
        <v>30</v>
      </c>
    </row>
    <row r="30" spans="1:59">
      <c r="A30" s="14"/>
      <c r="B30" s="37" t="s">
        <v>635</v>
      </c>
      <c r="C30" s="16"/>
      <c r="D30" s="57"/>
      <c r="E30" s="57"/>
      <c r="F30" s="57"/>
      <c r="G30" s="17"/>
      <c r="H30" s="57"/>
      <c r="I30" s="57"/>
      <c r="J30" s="17"/>
      <c r="K30" s="57"/>
      <c r="L30" s="57"/>
      <c r="M30" s="17"/>
      <c r="N30" s="17"/>
      <c r="O30" s="17"/>
      <c r="P30" s="57"/>
      <c r="Q30" s="57"/>
      <c r="R30" s="57"/>
      <c r="S30" s="57"/>
      <c r="T30" s="17"/>
      <c r="U30" s="57"/>
      <c r="V30" s="17"/>
      <c r="W30" s="17"/>
      <c r="X30" s="17"/>
      <c r="Y30" s="57"/>
      <c r="Z30" s="17"/>
      <c r="AA30" s="17"/>
      <c r="AB30" s="57"/>
      <c r="AC30" s="57">
        <v>15</v>
      </c>
      <c r="AD30" s="57"/>
      <c r="AE30" s="57"/>
      <c r="AF30" s="57"/>
      <c r="AG30" s="57"/>
      <c r="AH30" s="144"/>
      <c r="AI30" s="18">
        <f t="shared" si="0"/>
        <v>15</v>
      </c>
      <c r="AM30" s="14"/>
      <c r="AN30" s="37" t="s">
        <v>635</v>
      </c>
      <c r="AO30" s="16"/>
      <c r="AP30" s="17"/>
      <c r="AQ30" s="17"/>
      <c r="AR30" s="17"/>
      <c r="AS30" s="17"/>
      <c r="AT30" s="17"/>
      <c r="AU30" s="17"/>
      <c r="AV30" s="57"/>
      <c r="AW30" s="17"/>
      <c r="AX30" s="17"/>
      <c r="AY30" s="17"/>
      <c r="AZ30" s="17"/>
      <c r="BA30" s="17"/>
      <c r="BB30" s="144"/>
      <c r="BC30" s="18" t="str">
        <f t="shared" si="1"/>
        <v/>
      </c>
      <c r="BF30" s="18">
        <f t="shared" si="2"/>
        <v>15</v>
      </c>
    </row>
    <row r="31" spans="1:59">
      <c r="A31" s="14"/>
      <c r="B31" s="37" t="s">
        <v>636</v>
      </c>
      <c r="C31" s="16"/>
      <c r="D31" s="57"/>
      <c r="E31" s="57"/>
      <c r="F31" s="57"/>
      <c r="G31" s="17"/>
      <c r="H31" s="57"/>
      <c r="I31" s="57"/>
      <c r="J31" s="17"/>
      <c r="K31" s="57"/>
      <c r="L31" s="57"/>
      <c r="M31" s="17"/>
      <c r="N31" s="17"/>
      <c r="O31" s="17"/>
      <c r="P31" s="57"/>
      <c r="Q31" s="57"/>
      <c r="R31" s="57"/>
      <c r="S31" s="57"/>
      <c r="T31" s="17"/>
      <c r="U31" s="57">
        <v>26</v>
      </c>
      <c r="V31" s="17"/>
      <c r="W31" s="17"/>
      <c r="X31" s="17"/>
      <c r="Y31" s="57"/>
      <c r="Z31" s="17"/>
      <c r="AA31" s="17"/>
      <c r="AB31" s="57"/>
      <c r="AC31" s="57"/>
      <c r="AD31" s="57"/>
      <c r="AE31" s="57"/>
      <c r="AF31" s="57"/>
      <c r="AG31" s="57"/>
      <c r="AH31" s="144"/>
      <c r="AI31" s="18">
        <f t="shared" si="0"/>
        <v>26</v>
      </c>
      <c r="AM31" s="14"/>
      <c r="AN31" s="37" t="s">
        <v>636</v>
      </c>
      <c r="AO31" s="16"/>
      <c r="AP31" s="17"/>
      <c r="AQ31" s="17"/>
      <c r="AR31" s="17"/>
      <c r="AS31" s="17"/>
      <c r="AT31" s="17"/>
      <c r="AU31" s="17"/>
      <c r="AV31" s="57"/>
      <c r="AW31" s="17"/>
      <c r="AX31" s="17"/>
      <c r="AY31" s="17"/>
      <c r="AZ31" s="17"/>
      <c r="BA31" s="17"/>
      <c r="BB31" s="144"/>
      <c r="BC31" s="18" t="str">
        <f t="shared" si="1"/>
        <v/>
      </c>
      <c r="BF31" s="18">
        <f t="shared" si="2"/>
        <v>26</v>
      </c>
    </row>
    <row r="32" spans="1:59">
      <c r="A32" s="14"/>
      <c r="B32" s="37" t="s">
        <v>637</v>
      </c>
      <c r="C32" s="16"/>
      <c r="D32" s="57"/>
      <c r="E32" s="57"/>
      <c r="F32" s="57"/>
      <c r="G32" s="17"/>
      <c r="H32" s="57">
        <v>16</v>
      </c>
      <c r="I32" s="57"/>
      <c r="J32" s="17">
        <v>13</v>
      </c>
      <c r="K32" s="57"/>
      <c r="L32" s="57"/>
      <c r="M32" s="17"/>
      <c r="N32" s="17"/>
      <c r="O32" s="17"/>
      <c r="P32" s="57">
        <v>16</v>
      </c>
      <c r="Q32" s="57"/>
      <c r="R32" s="57"/>
      <c r="S32" s="57"/>
      <c r="T32" s="17"/>
      <c r="U32" s="57"/>
      <c r="V32" s="17"/>
      <c r="W32" s="17"/>
      <c r="X32" s="17"/>
      <c r="Y32" s="57"/>
      <c r="Z32" s="17"/>
      <c r="AA32" s="17"/>
      <c r="AB32" s="57"/>
      <c r="AC32" s="57"/>
      <c r="AD32" s="57"/>
      <c r="AE32" s="57"/>
      <c r="AF32" s="57"/>
      <c r="AG32" s="57">
        <v>29</v>
      </c>
      <c r="AH32" s="144"/>
      <c r="AI32" s="18">
        <f t="shared" si="0"/>
        <v>74</v>
      </c>
      <c r="AM32" s="14"/>
      <c r="AN32" s="37" t="s">
        <v>637</v>
      </c>
      <c r="AO32" s="16">
        <v>16</v>
      </c>
      <c r="AP32" s="17"/>
      <c r="AQ32" s="17"/>
      <c r="AR32" s="17">
        <v>21</v>
      </c>
      <c r="AS32" s="17"/>
      <c r="AT32" s="17"/>
      <c r="AU32" s="17"/>
      <c r="AV32" s="57"/>
      <c r="AW32" s="17"/>
      <c r="AX32" s="17"/>
      <c r="AY32" s="17">
        <v>13</v>
      </c>
      <c r="AZ32" s="17"/>
      <c r="BA32" s="17"/>
      <c r="BB32" s="144">
        <v>14</v>
      </c>
      <c r="BC32" s="18">
        <f t="shared" si="1"/>
        <v>64</v>
      </c>
      <c r="BF32" s="18">
        <f t="shared" si="2"/>
        <v>138</v>
      </c>
    </row>
    <row r="33" spans="1:58">
      <c r="A33" s="14"/>
      <c r="B33" s="37" t="s">
        <v>638</v>
      </c>
      <c r="C33" s="16"/>
      <c r="D33" s="57"/>
      <c r="E33" s="57"/>
      <c r="F33" s="57"/>
      <c r="G33" s="17"/>
      <c r="H33" s="57"/>
      <c r="I33" s="57"/>
      <c r="J33" s="17"/>
      <c r="K33" s="57"/>
      <c r="L33" s="57"/>
      <c r="M33" s="17"/>
      <c r="N33" s="17"/>
      <c r="O33" s="17"/>
      <c r="P33" s="57"/>
      <c r="Q33" s="57"/>
      <c r="R33" s="57"/>
      <c r="S33" s="57"/>
      <c r="T33" s="17"/>
      <c r="U33" s="57"/>
      <c r="V33" s="17"/>
      <c r="W33" s="17"/>
      <c r="X33" s="17"/>
      <c r="Y33" s="57"/>
      <c r="Z33" s="17"/>
      <c r="AA33" s="17"/>
      <c r="AB33" s="57"/>
      <c r="AC33" s="57"/>
      <c r="AD33" s="57">
        <v>60</v>
      </c>
      <c r="AE33" s="57"/>
      <c r="AF33" s="57"/>
      <c r="AG33" s="57"/>
      <c r="AH33" s="144"/>
      <c r="AI33" s="18">
        <f t="shared" si="0"/>
        <v>60</v>
      </c>
      <c r="AM33" s="14"/>
      <c r="AN33" s="37" t="s">
        <v>638</v>
      </c>
      <c r="AO33" s="16"/>
      <c r="AP33" s="17"/>
      <c r="AQ33" s="17"/>
      <c r="AR33" s="17"/>
      <c r="AS33" s="17"/>
      <c r="AT33" s="17"/>
      <c r="AU33" s="17"/>
      <c r="AV33" s="57"/>
      <c r="AW33" s="17"/>
      <c r="AX33" s="17"/>
      <c r="AY33" s="17"/>
      <c r="AZ33" s="17"/>
      <c r="BA33" s="17"/>
      <c r="BB33" s="144"/>
      <c r="BC33" s="18" t="str">
        <f t="shared" si="1"/>
        <v/>
      </c>
      <c r="BF33" s="18">
        <f t="shared" si="2"/>
        <v>60</v>
      </c>
    </row>
    <row r="34" spans="1:58">
      <c r="A34" s="14"/>
      <c r="B34" s="37" t="s">
        <v>639</v>
      </c>
      <c r="C34" s="16"/>
      <c r="D34" s="57"/>
      <c r="E34" s="57"/>
      <c r="F34" s="57">
        <v>29</v>
      </c>
      <c r="G34" s="17"/>
      <c r="H34" s="57"/>
      <c r="I34" s="57"/>
      <c r="J34" s="17"/>
      <c r="K34" s="57"/>
      <c r="L34" s="57"/>
      <c r="M34" s="17"/>
      <c r="N34" s="17"/>
      <c r="O34" s="17"/>
      <c r="P34" s="57"/>
      <c r="Q34" s="57"/>
      <c r="R34" s="57"/>
      <c r="S34" s="57"/>
      <c r="T34" s="17"/>
      <c r="U34" s="57"/>
      <c r="V34" s="17"/>
      <c r="W34" s="17"/>
      <c r="X34" s="17"/>
      <c r="Y34" s="57"/>
      <c r="Z34" s="17"/>
      <c r="AA34" s="17"/>
      <c r="AB34" s="57"/>
      <c r="AC34" s="57">
        <v>26</v>
      </c>
      <c r="AD34" s="57"/>
      <c r="AE34" s="57"/>
      <c r="AF34" s="57"/>
      <c r="AG34" s="57"/>
      <c r="AH34" s="144"/>
      <c r="AI34" s="18">
        <f t="shared" ref="AI34:AI65" si="3">IF(SUM(C34:AH34)=0,"",SUM(C34:AH34))</f>
        <v>55</v>
      </c>
      <c r="AM34" s="14"/>
      <c r="AN34" s="37" t="s">
        <v>639</v>
      </c>
      <c r="AO34" s="16"/>
      <c r="AP34" s="17"/>
      <c r="AQ34" s="17"/>
      <c r="AR34" s="17"/>
      <c r="AS34" s="17"/>
      <c r="AT34" s="17"/>
      <c r="AU34" s="17"/>
      <c r="AV34" s="57"/>
      <c r="AW34" s="17"/>
      <c r="AX34" s="17"/>
      <c r="AY34" s="17"/>
      <c r="AZ34" s="17"/>
      <c r="BA34" s="17"/>
      <c r="BB34" s="144"/>
      <c r="BC34" s="18" t="str">
        <f t="shared" si="1"/>
        <v/>
      </c>
      <c r="BF34" s="18">
        <f t="shared" ref="BF34:BF65" si="4">SUM(C34:AH34)+SUM(AO34:BB34)</f>
        <v>55</v>
      </c>
    </row>
    <row r="35" spans="1:58">
      <c r="A35" s="14"/>
      <c r="B35" s="37" t="s">
        <v>640</v>
      </c>
      <c r="C35" s="16">
        <v>46</v>
      </c>
      <c r="D35" s="57"/>
      <c r="E35" s="57"/>
      <c r="F35" s="57"/>
      <c r="G35" s="17"/>
      <c r="H35" s="57"/>
      <c r="I35" s="57"/>
      <c r="J35" s="17"/>
      <c r="K35" s="57"/>
      <c r="L35" s="57"/>
      <c r="M35" s="17"/>
      <c r="N35" s="17"/>
      <c r="O35" s="17"/>
      <c r="P35" s="57"/>
      <c r="Q35" s="57"/>
      <c r="R35" s="57"/>
      <c r="S35" s="57"/>
      <c r="T35" s="17"/>
      <c r="U35" s="57"/>
      <c r="V35" s="17"/>
      <c r="W35" s="17"/>
      <c r="X35" s="17"/>
      <c r="Y35" s="57"/>
      <c r="Z35" s="17"/>
      <c r="AA35" s="17"/>
      <c r="AB35" s="57"/>
      <c r="AC35" s="57"/>
      <c r="AD35" s="57"/>
      <c r="AE35" s="57"/>
      <c r="AF35" s="57"/>
      <c r="AG35" s="57"/>
      <c r="AH35" s="144"/>
      <c r="AI35" s="18">
        <f t="shared" si="3"/>
        <v>46</v>
      </c>
      <c r="AM35" s="14"/>
      <c r="AN35" s="37" t="s">
        <v>640</v>
      </c>
      <c r="AO35" s="16"/>
      <c r="AP35" s="17"/>
      <c r="AQ35" s="17"/>
      <c r="AR35" s="17"/>
      <c r="AS35" s="17"/>
      <c r="AT35" s="17"/>
      <c r="AU35" s="17"/>
      <c r="AV35" s="57"/>
      <c r="AW35" s="17"/>
      <c r="AX35" s="17"/>
      <c r="AY35" s="17"/>
      <c r="AZ35" s="17"/>
      <c r="BA35" s="17"/>
      <c r="BB35" s="144"/>
      <c r="BC35" s="18" t="str">
        <f t="shared" si="1"/>
        <v/>
      </c>
      <c r="BF35" s="18">
        <f t="shared" si="4"/>
        <v>46</v>
      </c>
    </row>
    <row r="36" spans="1:58">
      <c r="A36" s="14"/>
      <c r="B36" s="37" t="s">
        <v>641</v>
      </c>
      <c r="C36" s="16">
        <v>16</v>
      </c>
      <c r="D36" s="57"/>
      <c r="E36" s="57"/>
      <c r="F36" s="57">
        <v>14</v>
      </c>
      <c r="G36" s="17"/>
      <c r="H36" s="57"/>
      <c r="I36" s="57"/>
      <c r="J36" s="17"/>
      <c r="K36" s="57"/>
      <c r="L36" s="57"/>
      <c r="M36" s="17"/>
      <c r="N36" s="17"/>
      <c r="O36" s="17"/>
      <c r="P36" s="57">
        <v>14</v>
      </c>
      <c r="Q36" s="57"/>
      <c r="R36" s="57"/>
      <c r="S36" s="57"/>
      <c r="T36" s="17"/>
      <c r="U36" s="57">
        <v>14</v>
      </c>
      <c r="V36" s="17"/>
      <c r="W36" s="17"/>
      <c r="X36" s="17"/>
      <c r="Y36" s="57">
        <v>25</v>
      </c>
      <c r="Z36" s="17"/>
      <c r="AA36" s="17"/>
      <c r="AB36" s="57"/>
      <c r="AC36" s="57"/>
      <c r="AD36" s="57"/>
      <c r="AE36" s="57"/>
      <c r="AF36" s="57"/>
      <c r="AG36" s="57"/>
      <c r="AH36" s="144"/>
      <c r="AI36" s="18">
        <f t="shared" si="3"/>
        <v>83</v>
      </c>
      <c r="AM36" s="14"/>
      <c r="AN36" s="37" t="s">
        <v>641</v>
      </c>
      <c r="AO36" s="16"/>
      <c r="AP36" s="17"/>
      <c r="AQ36" s="17"/>
      <c r="AR36" s="17"/>
      <c r="AS36" s="17"/>
      <c r="AT36" s="17"/>
      <c r="AU36" s="17"/>
      <c r="AV36" s="57"/>
      <c r="AW36" s="17"/>
      <c r="AX36" s="17"/>
      <c r="AY36" s="17"/>
      <c r="AZ36" s="17"/>
      <c r="BA36" s="17"/>
      <c r="BB36" s="144"/>
      <c r="BC36" s="18" t="str">
        <f t="shared" si="1"/>
        <v/>
      </c>
      <c r="BF36" s="18">
        <f t="shared" si="4"/>
        <v>83</v>
      </c>
    </row>
    <row r="37" spans="1:58">
      <c r="A37" s="14"/>
      <c r="B37" s="37" t="s">
        <v>642</v>
      </c>
      <c r="C37" s="16"/>
      <c r="D37" s="57"/>
      <c r="E37" s="57"/>
      <c r="F37" s="57"/>
      <c r="G37" s="17"/>
      <c r="H37" s="57"/>
      <c r="I37" s="57"/>
      <c r="J37" s="17"/>
      <c r="K37" s="57"/>
      <c r="L37" s="57"/>
      <c r="M37" s="17"/>
      <c r="N37" s="17"/>
      <c r="O37" s="17"/>
      <c r="P37" s="57"/>
      <c r="Q37" s="57"/>
      <c r="R37" s="57"/>
      <c r="S37" s="57"/>
      <c r="T37" s="17"/>
      <c r="U37" s="57"/>
      <c r="V37" s="17"/>
      <c r="W37" s="17">
        <v>13</v>
      </c>
      <c r="X37" s="17"/>
      <c r="Y37" s="57"/>
      <c r="Z37" s="17"/>
      <c r="AA37" s="17"/>
      <c r="AB37" s="57"/>
      <c r="AC37" s="57"/>
      <c r="AD37" s="57"/>
      <c r="AE37" s="57"/>
      <c r="AF37" s="57"/>
      <c r="AG37" s="57"/>
      <c r="AH37" s="144"/>
      <c r="AI37" s="18">
        <f t="shared" si="3"/>
        <v>13</v>
      </c>
      <c r="AM37" s="14"/>
      <c r="AN37" s="37" t="s">
        <v>642</v>
      </c>
      <c r="AO37" s="16"/>
      <c r="AP37" s="17"/>
      <c r="AQ37" s="17"/>
      <c r="AR37" s="17"/>
      <c r="AS37" s="17"/>
      <c r="AT37" s="17"/>
      <c r="AU37" s="17"/>
      <c r="AV37" s="57"/>
      <c r="AW37" s="17"/>
      <c r="AX37" s="17"/>
      <c r="AY37" s="17"/>
      <c r="AZ37" s="17"/>
      <c r="BA37" s="17"/>
      <c r="BB37" s="144"/>
      <c r="BC37" s="18" t="str">
        <f t="shared" si="1"/>
        <v/>
      </c>
      <c r="BF37" s="18">
        <f t="shared" si="4"/>
        <v>13</v>
      </c>
    </row>
    <row r="38" spans="1:58">
      <c r="A38" s="14"/>
      <c r="B38" s="37" t="s">
        <v>643</v>
      </c>
      <c r="C38" s="16"/>
      <c r="D38" s="57"/>
      <c r="E38" s="57"/>
      <c r="F38" s="57"/>
      <c r="G38" s="17"/>
      <c r="H38" s="57"/>
      <c r="I38" s="57"/>
      <c r="J38" s="17"/>
      <c r="K38" s="57"/>
      <c r="L38" s="57"/>
      <c r="M38" s="17"/>
      <c r="N38" s="17"/>
      <c r="O38" s="17"/>
      <c r="P38" s="57"/>
      <c r="Q38" s="57"/>
      <c r="R38" s="57"/>
      <c r="S38" s="57"/>
      <c r="T38" s="17"/>
      <c r="U38" s="57">
        <v>27</v>
      </c>
      <c r="V38" s="17"/>
      <c r="W38" s="17"/>
      <c r="X38" s="17"/>
      <c r="Y38" s="57"/>
      <c r="Z38" s="17"/>
      <c r="AA38" s="17"/>
      <c r="AB38" s="57"/>
      <c r="AC38" s="57"/>
      <c r="AD38" s="57"/>
      <c r="AE38" s="57"/>
      <c r="AF38" s="57"/>
      <c r="AG38" s="57"/>
      <c r="AH38" s="144"/>
      <c r="AI38" s="18">
        <f t="shared" si="3"/>
        <v>27</v>
      </c>
      <c r="AM38" s="14"/>
      <c r="AN38" s="37" t="s">
        <v>643</v>
      </c>
      <c r="AO38" s="16"/>
      <c r="AP38" s="17"/>
      <c r="AQ38" s="17"/>
      <c r="AR38" s="17"/>
      <c r="AS38" s="17"/>
      <c r="AT38" s="17"/>
      <c r="AU38" s="17"/>
      <c r="AV38" s="57"/>
      <c r="AW38" s="17"/>
      <c r="AX38" s="17"/>
      <c r="AY38" s="17"/>
      <c r="AZ38" s="17"/>
      <c r="BA38" s="17"/>
      <c r="BB38" s="144"/>
      <c r="BC38" s="18" t="str">
        <f t="shared" si="1"/>
        <v/>
      </c>
      <c r="BF38" s="18">
        <f t="shared" si="4"/>
        <v>27</v>
      </c>
    </row>
    <row r="39" spans="1:58">
      <c r="A39" s="14"/>
      <c r="B39" s="37" t="s">
        <v>644</v>
      </c>
      <c r="C39" s="16"/>
      <c r="D39" s="57"/>
      <c r="E39" s="57"/>
      <c r="F39" s="57"/>
      <c r="G39" s="17"/>
      <c r="H39" s="57"/>
      <c r="I39" s="57"/>
      <c r="J39" s="17"/>
      <c r="K39" s="57"/>
      <c r="L39" s="57">
        <v>13</v>
      </c>
      <c r="M39" s="17">
        <v>23</v>
      </c>
      <c r="N39" s="17"/>
      <c r="O39" s="17"/>
      <c r="P39" s="57"/>
      <c r="Q39" s="57"/>
      <c r="R39" s="57">
        <v>14</v>
      </c>
      <c r="S39" s="57"/>
      <c r="T39" s="17">
        <v>12</v>
      </c>
      <c r="U39" s="57"/>
      <c r="V39" s="17"/>
      <c r="W39" s="17"/>
      <c r="X39" s="17"/>
      <c r="Y39" s="57"/>
      <c r="Z39" s="17"/>
      <c r="AA39" s="17"/>
      <c r="AB39" s="57"/>
      <c r="AC39" s="57"/>
      <c r="AD39" s="57"/>
      <c r="AE39" s="57"/>
      <c r="AF39" s="57"/>
      <c r="AG39" s="57"/>
      <c r="AH39" s="144"/>
      <c r="AI39" s="18">
        <f t="shared" si="3"/>
        <v>62</v>
      </c>
      <c r="AM39" s="14"/>
      <c r="AN39" s="37" t="s">
        <v>644</v>
      </c>
      <c r="AO39" s="16"/>
      <c r="AP39" s="17"/>
      <c r="AQ39" s="17"/>
      <c r="AR39" s="17"/>
      <c r="AS39" s="17"/>
      <c r="AT39" s="17"/>
      <c r="AU39" s="17"/>
      <c r="AV39" s="57"/>
      <c r="AW39" s="17"/>
      <c r="AX39" s="17"/>
      <c r="AY39" s="17"/>
      <c r="AZ39" s="17"/>
      <c r="BA39" s="17"/>
      <c r="BB39" s="144"/>
      <c r="BC39" s="18" t="str">
        <f t="shared" si="1"/>
        <v/>
      </c>
      <c r="BF39" s="18">
        <f t="shared" si="4"/>
        <v>62</v>
      </c>
    </row>
    <row r="40" spans="1:58">
      <c r="A40" s="14"/>
      <c r="B40" s="37" t="s">
        <v>645</v>
      </c>
      <c r="C40" s="16"/>
      <c r="D40" s="57"/>
      <c r="E40" s="57"/>
      <c r="F40" s="57"/>
      <c r="G40" s="17"/>
      <c r="H40" s="57"/>
      <c r="I40" s="57"/>
      <c r="J40" s="17"/>
      <c r="K40" s="57"/>
      <c r="L40" s="57"/>
      <c r="M40" s="17"/>
      <c r="N40" s="17"/>
      <c r="O40" s="17"/>
      <c r="P40" s="57"/>
      <c r="Q40" s="57"/>
      <c r="R40" s="57"/>
      <c r="S40" s="57"/>
      <c r="T40" s="17"/>
      <c r="U40" s="57"/>
      <c r="V40" s="17"/>
      <c r="W40" s="17"/>
      <c r="X40" s="17"/>
      <c r="Y40" s="57"/>
      <c r="Z40" s="17"/>
      <c r="AA40" s="17"/>
      <c r="AB40" s="57"/>
      <c r="AC40" s="57">
        <v>13</v>
      </c>
      <c r="AD40" s="57"/>
      <c r="AE40" s="57"/>
      <c r="AF40" s="57"/>
      <c r="AG40" s="57"/>
      <c r="AH40" s="144"/>
      <c r="AI40" s="18">
        <f t="shared" si="3"/>
        <v>13</v>
      </c>
      <c r="AM40" s="14"/>
      <c r="AN40" s="37" t="s">
        <v>645</v>
      </c>
      <c r="AO40" s="16"/>
      <c r="AP40" s="17"/>
      <c r="AQ40" s="17"/>
      <c r="AR40" s="17"/>
      <c r="AS40" s="17"/>
      <c r="AT40" s="17"/>
      <c r="AU40" s="17"/>
      <c r="AV40" s="57"/>
      <c r="AW40" s="17"/>
      <c r="AX40" s="17"/>
      <c r="AY40" s="17"/>
      <c r="AZ40" s="17"/>
      <c r="BA40" s="17"/>
      <c r="BB40" s="144"/>
      <c r="BC40" s="18" t="str">
        <f t="shared" si="1"/>
        <v/>
      </c>
      <c r="BF40" s="18">
        <f t="shared" si="4"/>
        <v>13</v>
      </c>
    </row>
    <row r="41" spans="1:58">
      <c r="A41" s="14"/>
      <c r="B41" s="37" t="s">
        <v>646</v>
      </c>
      <c r="C41" s="16"/>
      <c r="D41" s="57"/>
      <c r="E41" s="57"/>
      <c r="F41" s="57"/>
      <c r="G41" s="17"/>
      <c r="H41" s="57"/>
      <c r="I41" s="57"/>
      <c r="J41" s="17"/>
      <c r="K41" s="57">
        <v>30</v>
      </c>
      <c r="L41" s="57"/>
      <c r="M41" s="17"/>
      <c r="N41" s="17"/>
      <c r="O41" s="17"/>
      <c r="P41" s="57"/>
      <c r="Q41" s="57"/>
      <c r="R41" s="57"/>
      <c r="S41" s="57"/>
      <c r="T41" s="17"/>
      <c r="U41" s="57"/>
      <c r="V41" s="17"/>
      <c r="W41" s="17"/>
      <c r="X41" s="17"/>
      <c r="Y41" s="57"/>
      <c r="Z41" s="17"/>
      <c r="AA41" s="17">
        <v>29</v>
      </c>
      <c r="AB41" s="57"/>
      <c r="AC41" s="57"/>
      <c r="AD41" s="57"/>
      <c r="AE41" s="57"/>
      <c r="AF41" s="57"/>
      <c r="AG41" s="57"/>
      <c r="AH41" s="144"/>
      <c r="AI41" s="18">
        <f t="shared" si="3"/>
        <v>59</v>
      </c>
      <c r="AM41" s="14"/>
      <c r="AN41" s="37" t="s">
        <v>646</v>
      </c>
      <c r="AO41" s="16"/>
      <c r="AP41" s="17"/>
      <c r="AQ41" s="17"/>
      <c r="AR41" s="17"/>
      <c r="AS41" s="17"/>
      <c r="AT41" s="17"/>
      <c r="AU41" s="17"/>
      <c r="AV41" s="57"/>
      <c r="AW41" s="17"/>
      <c r="AX41" s="17"/>
      <c r="AY41" s="17"/>
      <c r="AZ41" s="17"/>
      <c r="BA41" s="17"/>
      <c r="BB41" s="144"/>
      <c r="BC41" s="18" t="str">
        <f t="shared" si="1"/>
        <v/>
      </c>
      <c r="BF41" s="18">
        <f t="shared" si="4"/>
        <v>59</v>
      </c>
    </row>
    <row r="42" spans="1:58" s="308" customFormat="1" ht="24" customHeight="1">
      <c r="A42" s="302"/>
      <c r="B42" s="303" t="s">
        <v>421</v>
      </c>
      <c r="C42" s="304">
        <v>30</v>
      </c>
      <c r="D42" s="305"/>
      <c r="E42" s="305">
        <v>30</v>
      </c>
      <c r="F42" s="305"/>
      <c r="G42" s="305">
        <v>28</v>
      </c>
      <c r="H42" s="305"/>
      <c r="I42" s="305"/>
      <c r="J42" s="305"/>
      <c r="K42" s="305">
        <v>18</v>
      </c>
      <c r="L42" s="305"/>
      <c r="M42" s="305"/>
      <c r="N42" s="305"/>
      <c r="O42" s="305">
        <v>32</v>
      </c>
      <c r="P42" s="305"/>
      <c r="Q42" s="305"/>
      <c r="R42" s="305">
        <v>24</v>
      </c>
      <c r="S42" s="305"/>
      <c r="T42" s="305">
        <v>30</v>
      </c>
      <c r="U42" s="305">
        <v>31</v>
      </c>
      <c r="V42" s="305"/>
      <c r="W42" s="305"/>
      <c r="X42" s="305">
        <v>29</v>
      </c>
      <c r="Y42" s="305"/>
      <c r="Z42" s="305">
        <v>21</v>
      </c>
      <c r="AA42" s="305"/>
      <c r="AB42" s="305"/>
      <c r="AC42" s="305"/>
      <c r="AD42" s="305"/>
      <c r="AE42" s="305"/>
      <c r="AF42" s="305"/>
      <c r="AG42" s="305"/>
      <c r="AH42" s="306"/>
      <c r="AI42" s="307">
        <f t="shared" si="3"/>
        <v>273</v>
      </c>
      <c r="AM42" s="302"/>
      <c r="AN42" s="303" t="s">
        <v>421</v>
      </c>
      <c r="AO42" s="304"/>
      <c r="AP42" s="305"/>
      <c r="AQ42" s="305"/>
      <c r="AR42" s="305">
        <v>37</v>
      </c>
      <c r="AS42" s="305"/>
      <c r="AT42" s="305"/>
      <c r="AU42" s="305"/>
      <c r="AV42" s="305"/>
      <c r="AW42" s="305">
        <v>27</v>
      </c>
      <c r="AX42" s="305">
        <v>39</v>
      </c>
      <c r="AY42" s="305">
        <v>6</v>
      </c>
      <c r="AZ42" s="305"/>
      <c r="BA42" s="305"/>
      <c r="BB42" s="306">
        <v>17</v>
      </c>
      <c r="BC42" s="307">
        <f t="shared" si="1"/>
        <v>126</v>
      </c>
      <c r="BF42" s="307">
        <f t="shared" si="4"/>
        <v>399</v>
      </c>
    </row>
    <row r="43" spans="1:58">
      <c r="A43" s="14"/>
      <c r="B43" s="37" t="s">
        <v>422</v>
      </c>
      <c r="C43" s="16"/>
      <c r="D43" s="57"/>
      <c r="E43" s="57"/>
      <c r="F43" s="57"/>
      <c r="G43" s="17"/>
      <c r="H43" s="57"/>
      <c r="I43" s="57"/>
      <c r="J43" s="17"/>
      <c r="K43" s="57"/>
      <c r="L43" s="57"/>
      <c r="M43" s="17"/>
      <c r="N43" s="17"/>
      <c r="O43" s="17"/>
      <c r="P43" s="57"/>
      <c r="Q43" s="57"/>
      <c r="R43" s="57"/>
      <c r="S43" s="57"/>
      <c r="T43" s="17"/>
      <c r="U43" s="57"/>
      <c r="V43" s="17"/>
      <c r="W43" s="17"/>
      <c r="X43" s="17"/>
      <c r="Y43" s="57"/>
      <c r="Z43" s="17"/>
      <c r="AA43" s="17"/>
      <c r="AB43" s="57"/>
      <c r="AC43" s="57">
        <v>15</v>
      </c>
      <c r="AD43" s="57"/>
      <c r="AE43" s="57"/>
      <c r="AF43" s="57"/>
      <c r="AG43" s="57"/>
      <c r="AH43" s="144"/>
      <c r="AI43" s="18">
        <f t="shared" si="3"/>
        <v>15</v>
      </c>
      <c r="AM43" s="14"/>
      <c r="AN43" s="37" t="s">
        <v>422</v>
      </c>
      <c r="AO43" s="16"/>
      <c r="AP43" s="17"/>
      <c r="AQ43" s="17"/>
      <c r="AR43" s="17"/>
      <c r="AS43" s="17"/>
      <c r="AT43" s="17"/>
      <c r="AU43" s="17"/>
      <c r="AV43" s="57"/>
      <c r="AW43" s="17"/>
      <c r="AX43" s="17"/>
      <c r="AY43" s="17"/>
      <c r="AZ43" s="17"/>
      <c r="BA43" s="17"/>
      <c r="BB43" s="144"/>
      <c r="BC43" s="18" t="str">
        <f t="shared" si="1"/>
        <v/>
      </c>
      <c r="BF43" s="18">
        <f t="shared" si="4"/>
        <v>15</v>
      </c>
    </row>
    <row r="44" spans="1:58">
      <c r="A44" s="14"/>
      <c r="B44" s="37" t="s">
        <v>423</v>
      </c>
      <c r="C44" s="16"/>
      <c r="D44" s="57"/>
      <c r="E44" s="57"/>
      <c r="F44" s="57"/>
      <c r="G44" s="17"/>
      <c r="H44" s="57"/>
      <c r="I44" s="57"/>
      <c r="J44" s="17"/>
      <c r="K44" s="57"/>
      <c r="L44" s="57"/>
      <c r="M44" s="17"/>
      <c r="N44" s="17"/>
      <c r="O44" s="17"/>
      <c r="P44" s="57"/>
      <c r="Q44" s="57"/>
      <c r="R44" s="57"/>
      <c r="S44" s="57"/>
      <c r="T44" s="17"/>
      <c r="U44" s="57"/>
      <c r="V44" s="17"/>
      <c r="W44" s="17"/>
      <c r="X44" s="17"/>
      <c r="Y44" s="57"/>
      <c r="Z44" s="17"/>
      <c r="AA44" s="17">
        <v>31</v>
      </c>
      <c r="AB44" s="57"/>
      <c r="AC44" s="57">
        <v>24</v>
      </c>
      <c r="AD44" s="57"/>
      <c r="AE44" s="57"/>
      <c r="AF44" s="57"/>
      <c r="AG44" s="57"/>
      <c r="AH44" s="144"/>
      <c r="AI44" s="18">
        <f t="shared" si="3"/>
        <v>55</v>
      </c>
      <c r="AM44" s="14"/>
      <c r="AN44" s="37" t="s">
        <v>423</v>
      </c>
      <c r="AO44" s="16"/>
      <c r="AP44" s="17"/>
      <c r="AQ44" s="17"/>
      <c r="AR44" s="17"/>
      <c r="AS44" s="17"/>
      <c r="AT44" s="17"/>
      <c r="AU44" s="17"/>
      <c r="AV44" s="57"/>
      <c r="AW44" s="17">
        <v>35</v>
      </c>
      <c r="AX44" s="17"/>
      <c r="AY44" s="17"/>
      <c r="AZ44" s="17"/>
      <c r="BA44" s="17"/>
      <c r="BB44" s="144"/>
      <c r="BC44" s="18">
        <f t="shared" si="1"/>
        <v>35</v>
      </c>
      <c r="BF44" s="18">
        <f t="shared" si="4"/>
        <v>90</v>
      </c>
    </row>
    <row r="45" spans="1:58">
      <c r="A45" s="14"/>
      <c r="B45" s="37" t="s">
        <v>424</v>
      </c>
      <c r="C45" s="16"/>
      <c r="D45" s="57"/>
      <c r="E45" s="57"/>
      <c r="F45" s="57"/>
      <c r="G45" s="17"/>
      <c r="H45" s="57"/>
      <c r="I45" s="57"/>
      <c r="J45" s="17"/>
      <c r="K45" s="57"/>
      <c r="L45" s="57"/>
      <c r="M45" s="17"/>
      <c r="N45" s="17"/>
      <c r="O45" s="17"/>
      <c r="P45" s="57">
        <v>13</v>
      </c>
      <c r="Q45" s="57"/>
      <c r="R45" s="57"/>
      <c r="S45" s="57"/>
      <c r="T45" s="17"/>
      <c r="U45" s="57"/>
      <c r="V45" s="17"/>
      <c r="W45" s="17"/>
      <c r="X45" s="17"/>
      <c r="Y45" s="57"/>
      <c r="Z45" s="17"/>
      <c r="AA45" s="17"/>
      <c r="AB45" s="57"/>
      <c r="AC45" s="57"/>
      <c r="AD45" s="57"/>
      <c r="AE45" s="57"/>
      <c r="AF45" s="57"/>
      <c r="AG45" s="57"/>
      <c r="AH45" s="144"/>
      <c r="AI45" s="18">
        <f t="shared" si="3"/>
        <v>13</v>
      </c>
      <c r="AM45" s="14"/>
      <c r="AN45" s="37" t="s">
        <v>424</v>
      </c>
      <c r="AO45" s="16"/>
      <c r="AP45" s="17"/>
      <c r="AQ45" s="17"/>
      <c r="AR45" s="17"/>
      <c r="AS45" s="17"/>
      <c r="AT45" s="17"/>
      <c r="AU45" s="17"/>
      <c r="AV45" s="57"/>
      <c r="AW45" s="17"/>
      <c r="AX45" s="17"/>
      <c r="AY45" s="17"/>
      <c r="AZ45" s="17"/>
      <c r="BA45" s="17"/>
      <c r="BB45" s="144"/>
      <c r="BC45" s="18" t="str">
        <f t="shared" si="1"/>
        <v/>
      </c>
      <c r="BF45" s="18">
        <f t="shared" si="4"/>
        <v>13</v>
      </c>
    </row>
    <row r="46" spans="1:58">
      <c r="A46" s="14"/>
      <c r="B46" s="37" t="s">
        <v>425</v>
      </c>
      <c r="C46" s="16"/>
      <c r="D46" s="57">
        <v>8</v>
      </c>
      <c r="E46" s="57"/>
      <c r="F46" s="57"/>
      <c r="G46" s="17"/>
      <c r="H46" s="57"/>
      <c r="I46" s="57"/>
      <c r="J46" s="17"/>
      <c r="K46" s="57"/>
      <c r="L46" s="57"/>
      <c r="M46" s="17"/>
      <c r="N46" s="17"/>
      <c r="O46" s="17"/>
      <c r="P46" s="57"/>
      <c r="Q46" s="57"/>
      <c r="R46" s="57"/>
      <c r="S46" s="57"/>
      <c r="T46" s="17"/>
      <c r="U46" s="57"/>
      <c r="V46" s="17"/>
      <c r="W46" s="17"/>
      <c r="X46" s="17"/>
      <c r="Y46" s="57"/>
      <c r="Z46" s="17"/>
      <c r="AA46" s="17"/>
      <c r="AB46" s="57"/>
      <c r="AC46" s="57"/>
      <c r="AD46" s="57"/>
      <c r="AE46" s="57"/>
      <c r="AF46" s="57"/>
      <c r="AG46" s="57"/>
      <c r="AH46" s="144"/>
      <c r="AI46" s="18">
        <f t="shared" si="3"/>
        <v>8</v>
      </c>
      <c r="AM46" s="14"/>
      <c r="AN46" s="37" t="s">
        <v>425</v>
      </c>
      <c r="AO46" s="16"/>
      <c r="AP46" s="17"/>
      <c r="AQ46" s="17"/>
      <c r="AR46" s="17"/>
      <c r="AS46" s="17"/>
      <c r="AT46" s="17"/>
      <c r="AU46" s="17"/>
      <c r="AV46" s="57"/>
      <c r="AW46" s="17"/>
      <c r="AX46" s="17"/>
      <c r="AY46" s="17"/>
      <c r="AZ46" s="17"/>
      <c r="BA46" s="17"/>
      <c r="BB46" s="144"/>
      <c r="BC46" s="18" t="str">
        <f t="shared" si="1"/>
        <v/>
      </c>
      <c r="BF46" s="18">
        <f t="shared" si="4"/>
        <v>8</v>
      </c>
    </row>
    <row r="47" spans="1:58">
      <c r="A47" s="14"/>
      <c r="B47" s="37" t="s">
        <v>426</v>
      </c>
      <c r="C47" s="16">
        <v>41</v>
      </c>
      <c r="D47" s="57"/>
      <c r="E47" s="57"/>
      <c r="F47" s="57">
        <v>24</v>
      </c>
      <c r="G47" s="17"/>
      <c r="H47" s="57"/>
      <c r="I47" s="57"/>
      <c r="J47" s="17"/>
      <c r="K47" s="57"/>
      <c r="L47" s="57"/>
      <c r="M47" s="17"/>
      <c r="N47" s="17"/>
      <c r="O47" s="17"/>
      <c r="P47" s="57"/>
      <c r="Q47" s="57"/>
      <c r="R47" s="57"/>
      <c r="S47" s="57"/>
      <c r="T47" s="17"/>
      <c r="U47" s="57"/>
      <c r="V47" s="17"/>
      <c r="W47" s="17"/>
      <c r="X47" s="17">
        <v>27</v>
      </c>
      <c r="Y47" s="57"/>
      <c r="Z47" s="17"/>
      <c r="AA47" s="17"/>
      <c r="AB47" s="57"/>
      <c r="AC47" s="57"/>
      <c r="AD47" s="57"/>
      <c r="AE47" s="57"/>
      <c r="AF47" s="57"/>
      <c r="AG47" s="57"/>
      <c r="AH47" s="144"/>
      <c r="AI47" s="18">
        <f t="shared" si="3"/>
        <v>92</v>
      </c>
      <c r="AM47" s="14"/>
      <c r="AN47" s="37" t="s">
        <v>426</v>
      </c>
      <c r="AO47" s="16"/>
      <c r="AP47" s="17"/>
      <c r="AQ47" s="17"/>
      <c r="AR47" s="17"/>
      <c r="AS47" s="17"/>
      <c r="AT47" s="17"/>
      <c r="AU47" s="17"/>
      <c r="AV47" s="57"/>
      <c r="AW47" s="17"/>
      <c r="AX47" s="17"/>
      <c r="AY47" s="17"/>
      <c r="AZ47" s="17"/>
      <c r="BA47" s="17"/>
      <c r="BB47" s="144"/>
      <c r="BC47" s="18" t="str">
        <f t="shared" si="1"/>
        <v/>
      </c>
      <c r="BF47" s="18">
        <f t="shared" si="4"/>
        <v>92</v>
      </c>
    </row>
    <row r="48" spans="1:58">
      <c r="A48" s="14"/>
      <c r="B48" s="37" t="s">
        <v>427</v>
      </c>
      <c r="C48" s="16"/>
      <c r="D48" s="57"/>
      <c r="E48" s="57"/>
      <c r="F48" s="57"/>
      <c r="G48" s="17"/>
      <c r="H48" s="57"/>
      <c r="I48" s="57"/>
      <c r="J48" s="17"/>
      <c r="K48" s="57"/>
      <c r="L48" s="57"/>
      <c r="M48" s="17"/>
      <c r="N48" s="17"/>
      <c r="O48" s="17"/>
      <c r="P48" s="57">
        <v>14</v>
      </c>
      <c r="Q48" s="57"/>
      <c r="R48" s="57"/>
      <c r="S48" s="57"/>
      <c r="T48" s="17"/>
      <c r="U48" s="57"/>
      <c r="V48" s="17"/>
      <c r="W48" s="17"/>
      <c r="X48" s="17"/>
      <c r="Y48" s="57"/>
      <c r="Z48" s="17"/>
      <c r="AA48" s="17"/>
      <c r="AB48" s="57"/>
      <c r="AC48" s="57"/>
      <c r="AD48" s="57"/>
      <c r="AE48" s="57"/>
      <c r="AF48" s="57"/>
      <c r="AG48" s="57"/>
      <c r="AH48" s="144"/>
      <c r="AI48" s="18">
        <f t="shared" si="3"/>
        <v>14</v>
      </c>
      <c r="AM48" s="14"/>
      <c r="AN48" s="37" t="s">
        <v>427</v>
      </c>
      <c r="AO48" s="16"/>
      <c r="AP48" s="17"/>
      <c r="AQ48" s="17"/>
      <c r="AR48" s="17"/>
      <c r="AS48" s="17"/>
      <c r="AT48" s="17"/>
      <c r="AU48" s="17"/>
      <c r="AV48" s="57"/>
      <c r="AW48" s="17"/>
      <c r="AX48" s="17"/>
      <c r="AY48" s="17"/>
      <c r="AZ48" s="17"/>
      <c r="BA48" s="17"/>
      <c r="BB48" s="144"/>
      <c r="BC48" s="18" t="str">
        <f t="shared" si="1"/>
        <v/>
      </c>
      <c r="BF48" s="18">
        <f t="shared" si="4"/>
        <v>14</v>
      </c>
    </row>
    <row r="49" spans="1:58">
      <c r="A49" s="14"/>
      <c r="B49" s="37" t="s">
        <v>428</v>
      </c>
      <c r="C49" s="16"/>
      <c r="D49" s="57"/>
      <c r="E49" s="57"/>
      <c r="F49" s="57"/>
      <c r="G49" s="17"/>
      <c r="H49" s="57"/>
      <c r="I49" s="57"/>
      <c r="J49" s="17"/>
      <c r="K49" s="57"/>
      <c r="L49" s="57"/>
      <c r="M49" s="17"/>
      <c r="N49" s="17"/>
      <c r="O49" s="17"/>
      <c r="P49" s="57">
        <v>15</v>
      </c>
      <c r="Q49" s="57"/>
      <c r="R49" s="57"/>
      <c r="S49" s="57"/>
      <c r="T49" s="17"/>
      <c r="U49" s="57"/>
      <c r="V49" s="17"/>
      <c r="W49" s="17"/>
      <c r="X49" s="17"/>
      <c r="Y49" s="57"/>
      <c r="Z49" s="17"/>
      <c r="AA49" s="17"/>
      <c r="AB49" s="57"/>
      <c r="AC49" s="57"/>
      <c r="AD49" s="57"/>
      <c r="AE49" s="57"/>
      <c r="AF49" s="57"/>
      <c r="AG49" s="57"/>
      <c r="AH49" s="144"/>
      <c r="AI49" s="18">
        <f t="shared" si="3"/>
        <v>15</v>
      </c>
      <c r="AM49" s="14"/>
      <c r="AN49" s="37" t="s">
        <v>428</v>
      </c>
      <c r="AO49" s="16"/>
      <c r="AP49" s="17"/>
      <c r="AQ49" s="17"/>
      <c r="AR49" s="17"/>
      <c r="AS49" s="17"/>
      <c r="AT49" s="17"/>
      <c r="AU49" s="17"/>
      <c r="AV49" s="57"/>
      <c r="AW49" s="17"/>
      <c r="AX49" s="17"/>
      <c r="AY49" s="17"/>
      <c r="AZ49" s="17"/>
      <c r="BA49" s="17"/>
      <c r="BB49" s="144"/>
      <c r="BC49" s="18" t="str">
        <f t="shared" si="1"/>
        <v/>
      </c>
      <c r="BF49" s="18">
        <f t="shared" si="4"/>
        <v>15</v>
      </c>
    </row>
    <row r="50" spans="1:58">
      <c r="A50" s="14"/>
      <c r="B50" s="37" t="s">
        <v>429</v>
      </c>
      <c r="C50" s="16"/>
      <c r="D50" s="57"/>
      <c r="E50" s="57"/>
      <c r="F50" s="57"/>
      <c r="G50" s="17"/>
      <c r="H50" s="57"/>
      <c r="I50" s="57"/>
      <c r="J50" s="17"/>
      <c r="K50" s="57"/>
      <c r="L50" s="57"/>
      <c r="M50" s="17"/>
      <c r="N50" s="17"/>
      <c r="O50" s="17"/>
      <c r="P50" s="57"/>
      <c r="Q50" s="57"/>
      <c r="R50" s="57"/>
      <c r="S50" s="57"/>
      <c r="T50" s="17"/>
      <c r="U50" s="57"/>
      <c r="V50" s="17"/>
      <c r="W50" s="17"/>
      <c r="X50" s="17"/>
      <c r="Y50" s="57"/>
      <c r="Z50" s="17"/>
      <c r="AA50" s="17"/>
      <c r="AB50" s="57"/>
      <c r="AC50" s="57">
        <v>25</v>
      </c>
      <c r="AD50" s="57"/>
      <c r="AE50" s="57"/>
      <c r="AF50" s="57"/>
      <c r="AG50" s="57"/>
      <c r="AH50" s="144"/>
      <c r="AI50" s="18">
        <f t="shared" si="3"/>
        <v>25</v>
      </c>
      <c r="AM50" s="14"/>
      <c r="AN50" s="37" t="s">
        <v>429</v>
      </c>
      <c r="AO50" s="16"/>
      <c r="AP50" s="17"/>
      <c r="AQ50" s="17"/>
      <c r="AR50" s="17"/>
      <c r="AS50" s="17"/>
      <c r="AT50" s="17"/>
      <c r="AU50" s="17"/>
      <c r="AV50" s="57"/>
      <c r="AW50" s="17"/>
      <c r="AX50" s="17"/>
      <c r="AY50" s="17"/>
      <c r="AZ50" s="17"/>
      <c r="BA50" s="17"/>
      <c r="BB50" s="144"/>
      <c r="BC50" s="18" t="str">
        <f t="shared" si="1"/>
        <v/>
      </c>
      <c r="BF50" s="18">
        <f t="shared" si="4"/>
        <v>25</v>
      </c>
    </row>
    <row r="51" spans="1:58">
      <c r="A51" s="14"/>
      <c r="B51" s="37" t="s">
        <v>430</v>
      </c>
      <c r="C51" s="16">
        <v>13</v>
      </c>
      <c r="D51" s="57"/>
      <c r="E51" s="57"/>
      <c r="F51" s="57"/>
      <c r="G51" s="17"/>
      <c r="H51" s="57"/>
      <c r="I51" s="57"/>
      <c r="J51" s="17"/>
      <c r="K51" s="57"/>
      <c r="L51" s="57"/>
      <c r="M51" s="17"/>
      <c r="N51" s="17"/>
      <c r="O51" s="17">
        <v>12</v>
      </c>
      <c r="P51" s="57"/>
      <c r="Q51" s="57"/>
      <c r="R51" s="57">
        <v>14</v>
      </c>
      <c r="S51" s="57"/>
      <c r="T51" s="17"/>
      <c r="U51" s="57"/>
      <c r="V51" s="17"/>
      <c r="W51" s="17"/>
      <c r="X51" s="17">
        <v>15</v>
      </c>
      <c r="Y51" s="57"/>
      <c r="Z51" s="17"/>
      <c r="AA51" s="17"/>
      <c r="AB51" s="57"/>
      <c r="AC51" s="57"/>
      <c r="AD51" s="57"/>
      <c r="AE51" s="57"/>
      <c r="AF51" s="57"/>
      <c r="AG51" s="57"/>
      <c r="AH51" s="144"/>
      <c r="AI51" s="18">
        <f t="shared" si="3"/>
        <v>54</v>
      </c>
      <c r="AM51" s="14"/>
      <c r="AN51" s="37" t="s">
        <v>430</v>
      </c>
      <c r="AO51" s="16"/>
      <c r="AP51" s="17"/>
      <c r="AQ51" s="17"/>
      <c r="AR51" s="17"/>
      <c r="AS51" s="17"/>
      <c r="AT51" s="17"/>
      <c r="AU51" s="17"/>
      <c r="AV51" s="57"/>
      <c r="AW51" s="17">
        <v>27</v>
      </c>
      <c r="AX51" s="17"/>
      <c r="AY51" s="17"/>
      <c r="AZ51" s="17"/>
      <c r="BA51" s="17"/>
      <c r="BB51" s="144"/>
      <c r="BC51" s="18">
        <f t="shared" si="1"/>
        <v>27</v>
      </c>
      <c r="BF51" s="18">
        <f t="shared" si="4"/>
        <v>81</v>
      </c>
    </row>
    <row r="52" spans="1:58">
      <c r="A52" s="14"/>
      <c r="B52" s="37" t="s">
        <v>431</v>
      </c>
      <c r="C52" s="16"/>
      <c r="D52" s="57"/>
      <c r="E52" s="57"/>
      <c r="F52" s="57"/>
      <c r="G52" s="17"/>
      <c r="H52" s="57"/>
      <c r="I52" s="57"/>
      <c r="J52" s="17"/>
      <c r="K52" s="57"/>
      <c r="L52" s="57"/>
      <c r="M52" s="17"/>
      <c r="N52" s="17"/>
      <c r="O52" s="17"/>
      <c r="P52" s="57"/>
      <c r="Q52" s="57"/>
      <c r="R52" s="57"/>
      <c r="S52" s="57"/>
      <c r="T52" s="17"/>
      <c r="U52" s="57"/>
      <c r="V52" s="17"/>
      <c r="W52" s="17"/>
      <c r="X52" s="17"/>
      <c r="Y52" s="57"/>
      <c r="Z52" s="17"/>
      <c r="AA52" s="17"/>
      <c r="AB52" s="57"/>
      <c r="AC52" s="57"/>
      <c r="AD52" s="57"/>
      <c r="AE52" s="57">
        <v>37</v>
      </c>
      <c r="AF52" s="57"/>
      <c r="AG52" s="57"/>
      <c r="AH52" s="144"/>
      <c r="AI52" s="18">
        <f t="shared" si="3"/>
        <v>37</v>
      </c>
      <c r="AM52" s="14"/>
      <c r="AN52" s="37" t="s">
        <v>431</v>
      </c>
      <c r="AO52" s="16"/>
      <c r="AP52" s="17"/>
      <c r="AQ52" s="17"/>
      <c r="AR52" s="17"/>
      <c r="AS52" s="17"/>
      <c r="AT52" s="17"/>
      <c r="AU52" s="17"/>
      <c r="AV52" s="57"/>
      <c r="AW52" s="17"/>
      <c r="AX52" s="17"/>
      <c r="AY52" s="17"/>
      <c r="AZ52" s="17"/>
      <c r="BA52" s="17"/>
      <c r="BB52" s="144"/>
      <c r="BC52" s="18" t="str">
        <f t="shared" si="1"/>
        <v/>
      </c>
      <c r="BF52" s="18">
        <f t="shared" si="4"/>
        <v>37</v>
      </c>
    </row>
    <row r="53" spans="1:58">
      <c r="A53" s="14"/>
      <c r="B53" s="37" t="s">
        <v>432</v>
      </c>
      <c r="C53" s="16"/>
      <c r="D53" s="57"/>
      <c r="E53" s="57"/>
      <c r="F53" s="57"/>
      <c r="G53" s="17"/>
      <c r="H53" s="57"/>
      <c r="I53" s="57"/>
      <c r="J53" s="17"/>
      <c r="K53" s="57"/>
      <c r="L53" s="57"/>
      <c r="M53" s="17"/>
      <c r="N53" s="17"/>
      <c r="O53" s="17"/>
      <c r="P53" s="57">
        <v>35</v>
      </c>
      <c r="Q53" s="57"/>
      <c r="R53" s="57">
        <v>28</v>
      </c>
      <c r="S53" s="57"/>
      <c r="T53" s="17"/>
      <c r="U53" s="57"/>
      <c r="V53" s="17"/>
      <c r="W53" s="17"/>
      <c r="X53" s="17">
        <v>26</v>
      </c>
      <c r="Y53" s="57">
        <v>21</v>
      </c>
      <c r="Z53" s="17"/>
      <c r="AA53" s="17"/>
      <c r="AB53" s="57"/>
      <c r="AC53" s="57"/>
      <c r="AD53" s="57">
        <v>29</v>
      </c>
      <c r="AE53" s="57"/>
      <c r="AF53" s="57"/>
      <c r="AG53" s="57"/>
      <c r="AH53" s="144"/>
      <c r="AI53" s="18">
        <f t="shared" si="3"/>
        <v>139</v>
      </c>
      <c r="AM53" s="14"/>
      <c r="AN53" s="37" t="s">
        <v>432</v>
      </c>
      <c r="AO53" s="16"/>
      <c r="AP53" s="17"/>
      <c r="AQ53" s="17"/>
      <c r="AR53" s="17"/>
      <c r="AS53" s="17"/>
      <c r="AT53" s="17"/>
      <c r="AU53" s="17"/>
      <c r="AV53" s="57"/>
      <c r="AW53" s="17">
        <v>25</v>
      </c>
      <c r="AX53" s="17"/>
      <c r="AY53" s="17">
        <v>18</v>
      </c>
      <c r="AZ53" s="17"/>
      <c r="BA53" s="17"/>
      <c r="BB53" s="144"/>
      <c r="BC53" s="18">
        <f t="shared" si="1"/>
        <v>43</v>
      </c>
      <c r="BF53" s="18">
        <f t="shared" si="4"/>
        <v>182</v>
      </c>
    </row>
    <row r="54" spans="1:58">
      <c r="A54" s="14"/>
      <c r="B54" s="37" t="s">
        <v>433</v>
      </c>
      <c r="C54" s="16"/>
      <c r="D54" s="57"/>
      <c r="E54" s="57">
        <v>30</v>
      </c>
      <c r="F54" s="57"/>
      <c r="G54" s="17"/>
      <c r="H54" s="57"/>
      <c r="I54" s="57"/>
      <c r="J54" s="17"/>
      <c r="K54" s="57">
        <v>29</v>
      </c>
      <c r="L54" s="57"/>
      <c r="M54" s="17"/>
      <c r="N54" s="17"/>
      <c r="O54" s="17"/>
      <c r="P54" s="57"/>
      <c r="Q54" s="57"/>
      <c r="R54" s="57"/>
      <c r="S54" s="57"/>
      <c r="T54" s="17"/>
      <c r="U54" s="57"/>
      <c r="V54" s="17"/>
      <c r="W54" s="17">
        <v>29</v>
      </c>
      <c r="X54" s="17"/>
      <c r="Y54" s="57"/>
      <c r="Z54" s="17"/>
      <c r="AA54" s="17"/>
      <c r="AB54" s="57"/>
      <c r="AC54" s="57"/>
      <c r="AD54" s="57"/>
      <c r="AE54" s="57"/>
      <c r="AF54" s="57"/>
      <c r="AG54" s="57">
        <v>27</v>
      </c>
      <c r="AH54" s="144"/>
      <c r="AI54" s="18">
        <f t="shared" si="3"/>
        <v>115</v>
      </c>
      <c r="AM54" s="14"/>
      <c r="AN54" s="37" t="s">
        <v>433</v>
      </c>
      <c r="AO54" s="16"/>
      <c r="AP54" s="17"/>
      <c r="AQ54" s="17"/>
      <c r="AR54" s="17"/>
      <c r="AS54" s="17"/>
      <c r="AT54" s="17"/>
      <c r="AU54" s="17"/>
      <c r="AV54" s="57"/>
      <c r="AW54" s="17">
        <v>16</v>
      </c>
      <c r="AX54" s="17"/>
      <c r="AY54" s="17"/>
      <c r="AZ54" s="17"/>
      <c r="BA54" s="17"/>
      <c r="BB54" s="144"/>
      <c r="BC54" s="18">
        <f t="shared" si="1"/>
        <v>16</v>
      </c>
      <c r="BF54" s="18">
        <f t="shared" si="4"/>
        <v>131</v>
      </c>
    </row>
    <row r="55" spans="1:58">
      <c r="A55" s="14"/>
      <c r="B55" s="37" t="s">
        <v>434</v>
      </c>
      <c r="C55" s="16">
        <v>17</v>
      </c>
      <c r="D55" s="57"/>
      <c r="E55" s="57"/>
      <c r="F55" s="57">
        <v>29</v>
      </c>
      <c r="G55" s="17"/>
      <c r="H55" s="57">
        <v>30</v>
      </c>
      <c r="I55" s="57"/>
      <c r="J55" s="17"/>
      <c r="K55" s="57"/>
      <c r="L55" s="57"/>
      <c r="M55" s="17"/>
      <c r="N55" s="17"/>
      <c r="O55" s="17"/>
      <c r="P55" s="57"/>
      <c r="Q55" s="57"/>
      <c r="R55" s="57">
        <v>12</v>
      </c>
      <c r="S55" s="57"/>
      <c r="T55" s="17"/>
      <c r="U55" s="57"/>
      <c r="V55" s="17"/>
      <c r="W55" s="17"/>
      <c r="X55" s="17"/>
      <c r="Y55" s="57">
        <v>30</v>
      </c>
      <c r="Z55" s="17">
        <v>12</v>
      </c>
      <c r="AA55" s="17"/>
      <c r="AB55" s="57">
        <v>30</v>
      </c>
      <c r="AC55" s="57"/>
      <c r="AD55" s="57"/>
      <c r="AE55" s="57"/>
      <c r="AF55" s="57"/>
      <c r="AG55" s="57"/>
      <c r="AH55" s="144"/>
      <c r="AI55" s="18">
        <f t="shared" si="3"/>
        <v>160</v>
      </c>
      <c r="AM55" s="14"/>
      <c r="AN55" s="37" t="s">
        <v>434</v>
      </c>
      <c r="AO55" s="16"/>
      <c r="AP55" s="17">
        <v>45</v>
      </c>
      <c r="AQ55" s="17"/>
      <c r="AR55" s="17"/>
      <c r="AS55" s="17"/>
      <c r="AT55" s="17"/>
      <c r="AU55" s="17"/>
      <c r="AV55" s="57"/>
      <c r="AW55" s="17">
        <v>54</v>
      </c>
      <c r="AX55" s="17"/>
      <c r="AY55" s="17">
        <v>16</v>
      </c>
      <c r="AZ55" s="17"/>
      <c r="BA55" s="17"/>
      <c r="BB55" s="144"/>
      <c r="BC55" s="18">
        <f t="shared" si="1"/>
        <v>115</v>
      </c>
      <c r="BF55" s="18">
        <f t="shared" si="4"/>
        <v>275</v>
      </c>
    </row>
    <row r="56" spans="1:58">
      <c r="A56" s="14"/>
      <c r="B56" s="37" t="s">
        <v>435</v>
      </c>
      <c r="C56" s="16"/>
      <c r="D56" s="57"/>
      <c r="E56" s="57"/>
      <c r="F56" s="57"/>
      <c r="G56" s="17">
        <v>26</v>
      </c>
      <c r="H56" s="57"/>
      <c r="I56" s="57"/>
      <c r="J56" s="17"/>
      <c r="K56" s="57"/>
      <c r="L56" s="57"/>
      <c r="M56" s="17"/>
      <c r="N56" s="17"/>
      <c r="O56" s="17"/>
      <c r="P56" s="57"/>
      <c r="Q56" s="57"/>
      <c r="R56" s="57"/>
      <c r="S56" s="57"/>
      <c r="T56" s="17"/>
      <c r="U56" s="57"/>
      <c r="V56" s="17"/>
      <c r="W56" s="17"/>
      <c r="X56" s="17"/>
      <c r="Y56" s="57"/>
      <c r="Z56" s="17"/>
      <c r="AA56" s="17"/>
      <c r="AB56" s="57"/>
      <c r="AC56" s="57"/>
      <c r="AD56" s="57"/>
      <c r="AE56" s="57"/>
      <c r="AF56" s="57"/>
      <c r="AG56" s="57"/>
      <c r="AH56" s="144"/>
      <c r="AI56" s="18">
        <f t="shared" si="3"/>
        <v>26</v>
      </c>
      <c r="AM56" s="14"/>
      <c r="AN56" s="37" t="s">
        <v>435</v>
      </c>
      <c r="AO56" s="16"/>
      <c r="AP56" s="17"/>
      <c r="AQ56" s="17"/>
      <c r="AR56" s="17"/>
      <c r="AS56" s="17"/>
      <c r="AT56" s="17"/>
      <c r="AU56" s="17"/>
      <c r="AV56" s="57"/>
      <c r="AW56" s="17"/>
      <c r="AX56" s="17"/>
      <c r="AY56" s="17"/>
      <c r="AZ56" s="17"/>
      <c r="BA56" s="17"/>
      <c r="BB56" s="144"/>
      <c r="BC56" s="18" t="str">
        <f t="shared" si="1"/>
        <v/>
      </c>
      <c r="BF56" s="18">
        <f t="shared" si="4"/>
        <v>26</v>
      </c>
    </row>
    <row r="57" spans="1:58">
      <c r="A57" s="14"/>
      <c r="B57" s="37" t="s">
        <v>436</v>
      </c>
      <c r="C57" s="16"/>
      <c r="D57" s="57"/>
      <c r="E57" s="57"/>
      <c r="F57" s="57"/>
      <c r="G57" s="17"/>
      <c r="H57" s="57"/>
      <c r="I57" s="57"/>
      <c r="J57" s="17"/>
      <c r="K57" s="57"/>
      <c r="L57" s="57"/>
      <c r="M57" s="17"/>
      <c r="N57" s="17"/>
      <c r="O57" s="17"/>
      <c r="P57" s="57"/>
      <c r="Q57" s="57"/>
      <c r="R57" s="57"/>
      <c r="S57" s="57"/>
      <c r="T57" s="17"/>
      <c r="U57" s="57"/>
      <c r="V57" s="17"/>
      <c r="W57" s="17"/>
      <c r="X57" s="17"/>
      <c r="Y57" s="57"/>
      <c r="Z57" s="17"/>
      <c r="AA57" s="17"/>
      <c r="AB57" s="57"/>
      <c r="AC57" s="57"/>
      <c r="AD57" s="57"/>
      <c r="AE57" s="57"/>
      <c r="AF57" s="57"/>
      <c r="AG57" s="57"/>
      <c r="AH57" s="144"/>
      <c r="AI57" s="18" t="str">
        <f t="shared" si="3"/>
        <v/>
      </c>
      <c r="AM57" s="14"/>
      <c r="AN57" s="37" t="s">
        <v>436</v>
      </c>
      <c r="AO57" s="16"/>
      <c r="AP57" s="17"/>
      <c r="AQ57" s="17"/>
      <c r="AR57" s="17"/>
      <c r="AS57" s="17"/>
      <c r="AT57" s="17"/>
      <c r="AU57" s="17"/>
      <c r="AV57" s="57"/>
      <c r="AW57" s="17"/>
      <c r="AX57" s="17"/>
      <c r="AY57" s="17"/>
      <c r="AZ57" s="17"/>
      <c r="BA57" s="17"/>
      <c r="BB57" s="144"/>
      <c r="BC57" s="18" t="str">
        <f t="shared" si="1"/>
        <v/>
      </c>
      <c r="BF57" s="18">
        <f t="shared" si="4"/>
        <v>0</v>
      </c>
    </row>
    <row r="58" spans="1:58">
      <c r="A58" s="14"/>
      <c r="B58" s="37" t="s">
        <v>437</v>
      </c>
      <c r="C58" s="16"/>
      <c r="D58" s="57"/>
      <c r="E58" s="57"/>
      <c r="F58" s="57"/>
      <c r="G58" s="17"/>
      <c r="H58" s="57"/>
      <c r="I58" s="57"/>
      <c r="J58" s="17"/>
      <c r="K58" s="57"/>
      <c r="L58" s="57"/>
      <c r="M58" s="17"/>
      <c r="N58" s="17"/>
      <c r="O58" s="17"/>
      <c r="P58" s="57"/>
      <c r="Q58" s="57"/>
      <c r="R58" s="57"/>
      <c r="S58" s="57"/>
      <c r="T58" s="17"/>
      <c r="U58" s="57"/>
      <c r="V58" s="17"/>
      <c r="W58" s="17"/>
      <c r="X58" s="17"/>
      <c r="Y58" s="57"/>
      <c r="Z58" s="17"/>
      <c r="AA58" s="17"/>
      <c r="AB58" s="57"/>
      <c r="AC58" s="57"/>
      <c r="AD58" s="57">
        <v>28</v>
      </c>
      <c r="AE58" s="57"/>
      <c r="AF58" s="57"/>
      <c r="AG58" s="57"/>
      <c r="AH58" s="144"/>
      <c r="AI58" s="18">
        <f t="shared" si="3"/>
        <v>28</v>
      </c>
      <c r="AM58" s="14"/>
      <c r="AN58" s="37" t="s">
        <v>437</v>
      </c>
      <c r="AO58" s="16"/>
      <c r="AP58" s="17"/>
      <c r="AQ58" s="17"/>
      <c r="AR58" s="17"/>
      <c r="AS58" s="17"/>
      <c r="AT58" s="17"/>
      <c r="AU58" s="17"/>
      <c r="AV58" s="57"/>
      <c r="AW58" s="17"/>
      <c r="AX58" s="17"/>
      <c r="AY58" s="17"/>
      <c r="AZ58" s="17"/>
      <c r="BA58" s="17"/>
      <c r="BB58" s="144"/>
      <c r="BC58" s="18" t="str">
        <f t="shared" si="1"/>
        <v/>
      </c>
      <c r="BF58" s="18">
        <f t="shared" si="4"/>
        <v>28</v>
      </c>
    </row>
    <row r="59" spans="1:58">
      <c r="A59" s="14"/>
      <c r="B59" s="37" t="s">
        <v>438</v>
      </c>
      <c r="C59" s="16"/>
      <c r="D59" s="57"/>
      <c r="E59" s="57"/>
      <c r="F59" s="57"/>
      <c r="G59" s="17"/>
      <c r="H59" s="57"/>
      <c r="I59" s="57"/>
      <c r="J59" s="17"/>
      <c r="K59" s="57"/>
      <c r="L59" s="57"/>
      <c r="M59" s="17"/>
      <c r="N59" s="17"/>
      <c r="O59" s="17"/>
      <c r="P59" s="57"/>
      <c r="Q59" s="57"/>
      <c r="R59" s="57"/>
      <c r="S59" s="57"/>
      <c r="T59" s="17"/>
      <c r="U59" s="57"/>
      <c r="V59" s="17"/>
      <c r="W59" s="17"/>
      <c r="X59" s="17"/>
      <c r="Y59" s="57"/>
      <c r="Z59" s="17"/>
      <c r="AA59" s="17"/>
      <c r="AB59" s="57"/>
      <c r="AC59" s="57">
        <v>13</v>
      </c>
      <c r="AD59" s="57"/>
      <c r="AE59" s="57"/>
      <c r="AF59" s="57"/>
      <c r="AG59" s="57"/>
      <c r="AH59" s="144"/>
      <c r="AI59" s="18">
        <f t="shared" si="3"/>
        <v>13</v>
      </c>
      <c r="AM59" s="14"/>
      <c r="AN59" s="37" t="s">
        <v>438</v>
      </c>
      <c r="AO59" s="16"/>
      <c r="AP59" s="17"/>
      <c r="AQ59" s="17"/>
      <c r="AR59" s="17"/>
      <c r="AS59" s="17"/>
      <c r="AT59" s="17"/>
      <c r="AU59" s="17"/>
      <c r="AV59" s="57"/>
      <c r="AW59" s="17"/>
      <c r="AX59" s="17"/>
      <c r="AY59" s="17"/>
      <c r="AZ59" s="17"/>
      <c r="BA59" s="17"/>
      <c r="BB59" s="144"/>
      <c r="BC59" s="18" t="str">
        <f t="shared" si="1"/>
        <v/>
      </c>
      <c r="BF59" s="18">
        <f t="shared" si="4"/>
        <v>13</v>
      </c>
    </row>
    <row r="60" spans="1:58">
      <c r="A60" s="14"/>
      <c r="B60" s="37" t="s">
        <v>439</v>
      </c>
      <c r="C60" s="16"/>
      <c r="D60" s="57"/>
      <c r="E60" s="57"/>
      <c r="F60" s="57"/>
      <c r="G60" s="17"/>
      <c r="H60" s="57"/>
      <c r="I60" s="57"/>
      <c r="J60" s="17"/>
      <c r="K60" s="57"/>
      <c r="L60" s="57"/>
      <c r="M60" s="17"/>
      <c r="N60" s="17"/>
      <c r="O60" s="17"/>
      <c r="P60" s="57"/>
      <c r="Q60" s="57"/>
      <c r="R60" s="57"/>
      <c r="S60" s="57"/>
      <c r="T60" s="17"/>
      <c r="U60" s="57"/>
      <c r="V60" s="17"/>
      <c r="W60" s="17"/>
      <c r="X60" s="17"/>
      <c r="Y60" s="57"/>
      <c r="Z60" s="17"/>
      <c r="AA60" s="17"/>
      <c r="AB60" s="57"/>
      <c r="AC60" s="57"/>
      <c r="AD60" s="57"/>
      <c r="AE60" s="57"/>
      <c r="AF60" s="57"/>
      <c r="AG60" s="57"/>
      <c r="AH60" s="144"/>
      <c r="AI60" s="18" t="str">
        <f t="shared" si="3"/>
        <v/>
      </c>
      <c r="AM60" s="14"/>
      <c r="AN60" s="37" t="s">
        <v>439</v>
      </c>
      <c r="AO60" s="16"/>
      <c r="AP60" s="17"/>
      <c r="AQ60" s="17"/>
      <c r="AR60" s="17"/>
      <c r="AS60" s="17"/>
      <c r="AT60" s="17"/>
      <c r="AU60" s="17"/>
      <c r="AV60" s="57"/>
      <c r="AW60" s="17"/>
      <c r="AX60" s="17"/>
      <c r="AY60" s="17"/>
      <c r="AZ60" s="17"/>
      <c r="BA60" s="17"/>
      <c r="BB60" s="144"/>
      <c r="BC60" s="18" t="str">
        <f t="shared" ref="BC60:BC111" si="5">IF(SUM(AO60:BB60)=0,"",SUM(AO60:BB60))</f>
        <v/>
      </c>
      <c r="BF60" s="18">
        <f t="shared" si="4"/>
        <v>0</v>
      </c>
    </row>
    <row r="61" spans="1:58">
      <c r="A61" s="14"/>
      <c r="B61" s="37" t="s">
        <v>440</v>
      </c>
      <c r="C61" s="16"/>
      <c r="D61" s="57"/>
      <c r="E61" s="57">
        <v>11</v>
      </c>
      <c r="F61" s="57"/>
      <c r="G61" s="17"/>
      <c r="H61" s="57"/>
      <c r="I61" s="57"/>
      <c r="J61" s="17"/>
      <c r="K61" s="57"/>
      <c r="L61" s="57"/>
      <c r="M61" s="17"/>
      <c r="N61" s="17"/>
      <c r="O61" s="17"/>
      <c r="P61" s="57"/>
      <c r="Q61" s="57"/>
      <c r="R61" s="57"/>
      <c r="S61" s="57"/>
      <c r="T61" s="17"/>
      <c r="U61" s="57"/>
      <c r="V61" s="17"/>
      <c r="W61" s="17"/>
      <c r="X61" s="17"/>
      <c r="Y61" s="57"/>
      <c r="Z61" s="17"/>
      <c r="AA61" s="17"/>
      <c r="AB61" s="57"/>
      <c r="AC61" s="57">
        <v>12</v>
      </c>
      <c r="AD61" s="57"/>
      <c r="AE61" s="57"/>
      <c r="AF61" s="57"/>
      <c r="AG61" s="57"/>
      <c r="AH61" s="144"/>
      <c r="AI61" s="18">
        <f t="shared" si="3"/>
        <v>23</v>
      </c>
      <c r="AM61" s="14"/>
      <c r="AN61" s="37" t="s">
        <v>440</v>
      </c>
      <c r="AO61" s="16"/>
      <c r="AP61" s="17"/>
      <c r="AQ61" s="17"/>
      <c r="AR61" s="17"/>
      <c r="AS61" s="17">
        <v>22</v>
      </c>
      <c r="AT61" s="17"/>
      <c r="AU61" s="17"/>
      <c r="AV61" s="57"/>
      <c r="AW61" s="17"/>
      <c r="AX61" s="17"/>
      <c r="AY61" s="17"/>
      <c r="AZ61" s="17"/>
      <c r="BA61" s="17"/>
      <c r="BB61" s="144"/>
      <c r="BC61" s="18">
        <f t="shared" si="5"/>
        <v>22</v>
      </c>
      <c r="BF61" s="18">
        <f t="shared" si="4"/>
        <v>45</v>
      </c>
    </row>
    <row r="62" spans="1:58">
      <c r="A62" s="14"/>
      <c r="B62" s="37" t="s">
        <v>441</v>
      </c>
      <c r="C62" s="16">
        <v>15</v>
      </c>
      <c r="D62" s="57"/>
      <c r="E62" s="57"/>
      <c r="F62" s="57"/>
      <c r="G62" s="17"/>
      <c r="H62" s="57">
        <v>18</v>
      </c>
      <c r="I62" s="57"/>
      <c r="J62" s="17"/>
      <c r="K62" s="57">
        <v>20</v>
      </c>
      <c r="L62" s="57"/>
      <c r="M62" s="17"/>
      <c r="N62" s="17"/>
      <c r="O62" s="17"/>
      <c r="P62" s="57">
        <v>18</v>
      </c>
      <c r="Q62" s="57"/>
      <c r="R62" s="57"/>
      <c r="S62" s="57"/>
      <c r="T62" s="17"/>
      <c r="U62" s="57"/>
      <c r="V62" s="17"/>
      <c r="W62" s="17"/>
      <c r="X62" s="17"/>
      <c r="Y62" s="57"/>
      <c r="Z62" s="17">
        <v>6</v>
      </c>
      <c r="AA62" s="17"/>
      <c r="AB62" s="57"/>
      <c r="AC62" s="57"/>
      <c r="AD62" s="57"/>
      <c r="AE62" s="57"/>
      <c r="AF62" s="57"/>
      <c r="AG62" s="57"/>
      <c r="AH62" s="144"/>
      <c r="AI62" s="18">
        <f t="shared" si="3"/>
        <v>77</v>
      </c>
      <c r="AM62" s="14"/>
      <c r="AN62" s="37" t="s">
        <v>441</v>
      </c>
      <c r="AO62" s="16"/>
      <c r="AP62" s="17"/>
      <c r="AQ62" s="17"/>
      <c r="AR62" s="17">
        <v>16</v>
      </c>
      <c r="AS62" s="17"/>
      <c r="AT62" s="17"/>
      <c r="AU62" s="17"/>
      <c r="AV62" s="57"/>
      <c r="AW62" s="17">
        <v>11</v>
      </c>
      <c r="AX62" s="17"/>
      <c r="AY62" s="17"/>
      <c r="AZ62" s="17"/>
      <c r="BA62" s="17"/>
      <c r="BB62" s="144"/>
      <c r="BC62" s="18">
        <f t="shared" si="5"/>
        <v>27</v>
      </c>
      <c r="BF62" s="18">
        <f t="shared" si="4"/>
        <v>104</v>
      </c>
    </row>
    <row r="63" spans="1:58">
      <c r="A63" s="14"/>
      <c r="B63" s="37" t="s">
        <v>442</v>
      </c>
      <c r="C63" s="16"/>
      <c r="D63" s="57"/>
      <c r="E63" s="57">
        <v>30</v>
      </c>
      <c r="F63" s="57"/>
      <c r="G63" s="17"/>
      <c r="H63" s="57">
        <v>36</v>
      </c>
      <c r="I63" s="57"/>
      <c r="J63" s="17"/>
      <c r="K63" s="57"/>
      <c r="L63" s="57"/>
      <c r="M63" s="17"/>
      <c r="N63" s="17"/>
      <c r="O63" s="17"/>
      <c r="P63" s="57"/>
      <c r="Q63" s="57"/>
      <c r="R63" s="57"/>
      <c r="S63" s="57"/>
      <c r="T63" s="17"/>
      <c r="U63" s="57"/>
      <c r="V63" s="17"/>
      <c r="W63" s="17">
        <v>15</v>
      </c>
      <c r="X63" s="17"/>
      <c r="Y63" s="57"/>
      <c r="Z63" s="17"/>
      <c r="AA63" s="17"/>
      <c r="AB63" s="57"/>
      <c r="AC63" s="57"/>
      <c r="AD63" s="57"/>
      <c r="AE63" s="57"/>
      <c r="AF63" s="57"/>
      <c r="AG63" s="57"/>
      <c r="AH63" s="144"/>
      <c r="AI63" s="18">
        <f t="shared" si="3"/>
        <v>81</v>
      </c>
      <c r="AM63" s="14"/>
      <c r="AN63" s="37" t="s">
        <v>442</v>
      </c>
      <c r="AO63" s="16"/>
      <c r="AP63" s="17"/>
      <c r="AQ63" s="17"/>
      <c r="AR63" s="17"/>
      <c r="AS63" s="17"/>
      <c r="AT63" s="17"/>
      <c r="AU63" s="17"/>
      <c r="AV63" s="57"/>
      <c r="AW63" s="17"/>
      <c r="AX63" s="17"/>
      <c r="AY63" s="17"/>
      <c r="AZ63" s="17"/>
      <c r="BA63" s="17"/>
      <c r="BB63" s="144">
        <v>16</v>
      </c>
      <c r="BC63" s="18">
        <f t="shared" si="5"/>
        <v>16</v>
      </c>
      <c r="BF63" s="18">
        <f t="shared" si="4"/>
        <v>97</v>
      </c>
    </row>
    <row r="64" spans="1:58" ht="11" thickBot="1">
      <c r="A64" s="14"/>
      <c r="B64" s="37" t="s">
        <v>529</v>
      </c>
      <c r="C64" s="16"/>
      <c r="D64" s="57"/>
      <c r="E64" s="57"/>
      <c r="F64" s="57"/>
      <c r="G64" s="17"/>
      <c r="H64" s="57"/>
      <c r="I64" s="57"/>
      <c r="J64" s="17"/>
      <c r="K64" s="57"/>
      <c r="L64" s="57"/>
      <c r="M64" s="17"/>
      <c r="N64" s="17"/>
      <c r="O64" s="17"/>
      <c r="P64" s="57"/>
      <c r="Q64" s="57"/>
      <c r="R64" s="57"/>
      <c r="S64" s="57"/>
      <c r="T64" s="17"/>
      <c r="U64" s="57"/>
      <c r="V64" s="17"/>
      <c r="W64" s="17"/>
      <c r="X64" s="17"/>
      <c r="Y64" s="57"/>
      <c r="Z64" s="17"/>
      <c r="AA64" s="17"/>
      <c r="AB64" s="57"/>
      <c r="AC64" s="57"/>
      <c r="AD64" s="57"/>
      <c r="AE64" s="57"/>
      <c r="AF64" s="57"/>
      <c r="AG64" s="57"/>
      <c r="AH64" s="144"/>
      <c r="AI64" s="18" t="str">
        <f t="shared" si="3"/>
        <v/>
      </c>
      <c r="AM64" s="14"/>
      <c r="AN64" s="37" t="s">
        <v>529</v>
      </c>
      <c r="AO64" s="16"/>
      <c r="AP64" s="17"/>
      <c r="AQ64" s="17"/>
      <c r="AR64" s="17"/>
      <c r="AS64" s="17"/>
      <c r="AT64" s="17"/>
      <c r="AU64" s="17"/>
      <c r="AV64" s="57"/>
      <c r="AW64" s="17"/>
      <c r="AX64" s="17"/>
      <c r="AY64" s="17"/>
      <c r="AZ64" s="17"/>
      <c r="BA64" s="17"/>
      <c r="BB64" s="144"/>
      <c r="BC64" s="18" t="str">
        <f t="shared" si="5"/>
        <v/>
      </c>
      <c r="BF64" s="18">
        <f t="shared" si="4"/>
        <v>0</v>
      </c>
    </row>
    <row r="65" spans="1:59" ht="11" thickBot="1">
      <c r="A65" s="19"/>
      <c r="B65" s="37" t="s">
        <v>530</v>
      </c>
      <c r="C65" s="16"/>
      <c r="D65" s="57"/>
      <c r="E65" s="57"/>
      <c r="F65" s="57"/>
      <c r="G65" s="17"/>
      <c r="H65" s="57"/>
      <c r="I65" s="57"/>
      <c r="J65" s="17"/>
      <c r="K65" s="57"/>
      <c r="L65" s="57"/>
      <c r="M65" s="17"/>
      <c r="N65" s="17"/>
      <c r="O65" s="17"/>
      <c r="P65" s="57"/>
      <c r="Q65" s="57"/>
      <c r="R65" s="57"/>
      <c r="S65" s="57"/>
      <c r="T65" s="17"/>
      <c r="U65" s="57"/>
      <c r="V65" s="17"/>
      <c r="W65" s="17"/>
      <c r="X65" s="17"/>
      <c r="Y65" s="57"/>
      <c r="Z65" s="17"/>
      <c r="AA65" s="17">
        <v>19</v>
      </c>
      <c r="AB65" s="57"/>
      <c r="AC65" s="57"/>
      <c r="AD65" s="57"/>
      <c r="AE65" s="57"/>
      <c r="AF65" s="57"/>
      <c r="AG65" s="57"/>
      <c r="AH65" s="144"/>
      <c r="AI65" s="18">
        <f t="shared" si="3"/>
        <v>19</v>
      </c>
      <c r="AJ65" s="28">
        <f>SUM(AI29:AI65)</f>
        <v>1845</v>
      </c>
      <c r="AK65" s="29"/>
      <c r="AL65" s="29"/>
      <c r="AM65" s="19"/>
      <c r="AN65" s="37" t="s">
        <v>530</v>
      </c>
      <c r="AO65" s="16"/>
      <c r="AP65" s="17"/>
      <c r="AQ65" s="17"/>
      <c r="AR65" s="17"/>
      <c r="AS65" s="17"/>
      <c r="AT65" s="17"/>
      <c r="AU65" s="17"/>
      <c r="AV65" s="57"/>
      <c r="AW65" s="17"/>
      <c r="AX65" s="17"/>
      <c r="AY65" s="17"/>
      <c r="AZ65" s="17"/>
      <c r="BA65" s="17"/>
      <c r="BB65" s="144"/>
      <c r="BC65" s="23" t="str">
        <f t="shared" si="5"/>
        <v/>
      </c>
      <c r="BD65" s="28">
        <f>SUM(BC29:BC65)</f>
        <v>491</v>
      </c>
      <c r="BF65" s="23">
        <f t="shared" si="4"/>
        <v>19</v>
      </c>
      <c r="BG65" s="28">
        <f>SUM(BF29:BF65)</f>
        <v>2336</v>
      </c>
    </row>
    <row r="66" spans="1:59">
      <c r="A66" s="7" t="s">
        <v>531</v>
      </c>
      <c r="B66" s="36" t="s">
        <v>532</v>
      </c>
      <c r="C66" s="9"/>
      <c r="D66" s="56"/>
      <c r="E66" s="56"/>
      <c r="F66" s="56"/>
      <c r="G66" s="10"/>
      <c r="H66" s="56"/>
      <c r="I66" s="56"/>
      <c r="J66" s="10"/>
      <c r="K66" s="56"/>
      <c r="L66" s="56"/>
      <c r="M66" s="10"/>
      <c r="N66" s="10"/>
      <c r="O66" s="10"/>
      <c r="P66" s="56"/>
      <c r="Q66" s="56"/>
      <c r="R66" s="56"/>
      <c r="S66" s="56">
        <v>21</v>
      </c>
      <c r="T66" s="10"/>
      <c r="U66" s="56"/>
      <c r="V66" s="10"/>
      <c r="W66" s="10"/>
      <c r="X66" s="10"/>
      <c r="Y66" s="56"/>
      <c r="Z66" s="10"/>
      <c r="AA66" s="10"/>
      <c r="AB66" s="56"/>
      <c r="AC66" s="56"/>
      <c r="AD66" s="56"/>
      <c r="AE66" s="56"/>
      <c r="AF66" s="56"/>
      <c r="AG66" s="56"/>
      <c r="AH66" s="143"/>
      <c r="AI66" s="11">
        <f t="shared" ref="AI66:AI97" si="6">IF(SUM(C66:AH66)=0,"",SUM(C66:AH66))</f>
        <v>21</v>
      </c>
      <c r="AM66" s="7" t="s">
        <v>531</v>
      </c>
      <c r="AN66" s="36" t="s">
        <v>532</v>
      </c>
      <c r="AO66" s="9"/>
      <c r="AP66" s="10"/>
      <c r="AQ66" s="10"/>
      <c r="AR66" s="10"/>
      <c r="AS66" s="10"/>
      <c r="AT66" s="10"/>
      <c r="AU66" s="10"/>
      <c r="AV66" s="56"/>
      <c r="AW66" s="10"/>
      <c r="AX66" s="10"/>
      <c r="AY66" s="10"/>
      <c r="AZ66" s="10"/>
      <c r="BA66" s="10"/>
      <c r="BB66" s="143"/>
      <c r="BC66" s="27" t="str">
        <f t="shared" si="5"/>
        <v/>
      </c>
      <c r="BF66" s="27">
        <f t="shared" ref="BF66:BF97" si="7">SUM(C66:AH66)+SUM(AO66:BB66)</f>
        <v>21</v>
      </c>
    </row>
    <row r="67" spans="1:59">
      <c r="A67" s="14"/>
      <c r="B67" s="37" t="s">
        <v>533</v>
      </c>
      <c r="C67" s="16"/>
      <c r="D67" s="57"/>
      <c r="E67" s="57"/>
      <c r="F67" s="57"/>
      <c r="G67" s="17"/>
      <c r="H67" s="57"/>
      <c r="I67" s="57"/>
      <c r="J67" s="17"/>
      <c r="K67" s="57"/>
      <c r="L67" s="57"/>
      <c r="M67" s="17"/>
      <c r="N67" s="17"/>
      <c r="O67" s="17"/>
      <c r="P67" s="57"/>
      <c r="Q67" s="57"/>
      <c r="R67" s="57"/>
      <c r="S67" s="57"/>
      <c r="T67" s="17"/>
      <c r="U67" s="57"/>
      <c r="V67" s="17"/>
      <c r="W67" s="17"/>
      <c r="X67" s="17"/>
      <c r="Y67" s="57"/>
      <c r="Z67" s="17"/>
      <c r="AA67" s="17"/>
      <c r="AB67" s="57"/>
      <c r="AC67" s="57">
        <v>14</v>
      </c>
      <c r="AD67" s="57"/>
      <c r="AE67" s="57"/>
      <c r="AF67" s="57"/>
      <c r="AG67" s="57"/>
      <c r="AH67" s="144"/>
      <c r="AI67" s="18">
        <f t="shared" si="6"/>
        <v>14</v>
      </c>
      <c r="AM67" s="14"/>
      <c r="AN67" s="37" t="s">
        <v>533</v>
      </c>
      <c r="AO67" s="16"/>
      <c r="AP67" s="17"/>
      <c r="AQ67" s="17"/>
      <c r="AR67" s="17"/>
      <c r="AS67" s="17"/>
      <c r="AT67" s="17"/>
      <c r="AU67" s="17"/>
      <c r="AV67" s="57"/>
      <c r="AW67" s="17"/>
      <c r="AX67" s="17"/>
      <c r="AY67" s="17"/>
      <c r="AZ67" s="17"/>
      <c r="BA67" s="17"/>
      <c r="BB67" s="144"/>
      <c r="BC67" s="18" t="str">
        <f t="shared" si="5"/>
        <v/>
      </c>
      <c r="BF67" s="18">
        <f t="shared" si="7"/>
        <v>14</v>
      </c>
    </row>
    <row r="68" spans="1:59">
      <c r="A68" s="14"/>
      <c r="B68" s="37" t="s">
        <v>534</v>
      </c>
      <c r="C68" s="16"/>
      <c r="D68" s="57"/>
      <c r="E68" s="57"/>
      <c r="F68" s="57"/>
      <c r="G68" s="17"/>
      <c r="H68" s="57"/>
      <c r="I68" s="57"/>
      <c r="J68" s="17"/>
      <c r="K68" s="57"/>
      <c r="L68" s="57"/>
      <c r="M68" s="17"/>
      <c r="N68" s="17"/>
      <c r="O68" s="17"/>
      <c r="P68" s="57"/>
      <c r="Q68" s="57"/>
      <c r="R68" s="57"/>
      <c r="S68" s="57"/>
      <c r="T68" s="17"/>
      <c r="U68" s="57">
        <v>27</v>
      </c>
      <c r="V68" s="17"/>
      <c r="W68" s="17"/>
      <c r="X68" s="17"/>
      <c r="Y68" s="57"/>
      <c r="Z68" s="17"/>
      <c r="AA68" s="17"/>
      <c r="AB68" s="57"/>
      <c r="AC68" s="57"/>
      <c r="AD68" s="57"/>
      <c r="AE68" s="57"/>
      <c r="AF68" s="57"/>
      <c r="AG68" s="57"/>
      <c r="AH68" s="144"/>
      <c r="AI68" s="18">
        <f t="shared" si="6"/>
        <v>27</v>
      </c>
      <c r="AM68" s="14"/>
      <c r="AN68" s="37" t="s">
        <v>534</v>
      </c>
      <c r="AO68" s="16"/>
      <c r="AP68" s="17"/>
      <c r="AQ68" s="17"/>
      <c r="AR68" s="17"/>
      <c r="AS68" s="17"/>
      <c r="AT68" s="17"/>
      <c r="AU68" s="17"/>
      <c r="AV68" s="57"/>
      <c r="AW68" s="17"/>
      <c r="AX68" s="17"/>
      <c r="AY68" s="17"/>
      <c r="AZ68" s="17"/>
      <c r="BA68" s="17"/>
      <c r="BB68" s="144"/>
      <c r="BC68" s="18" t="str">
        <f t="shared" si="5"/>
        <v/>
      </c>
      <c r="BF68" s="18">
        <f t="shared" si="7"/>
        <v>27</v>
      </c>
    </row>
    <row r="69" spans="1:59">
      <c r="A69" s="14"/>
      <c r="B69" s="37" t="s">
        <v>535</v>
      </c>
      <c r="C69" s="16"/>
      <c r="D69" s="57"/>
      <c r="E69" s="57"/>
      <c r="F69" s="57"/>
      <c r="G69" s="17"/>
      <c r="H69" s="57">
        <v>11</v>
      </c>
      <c r="I69" s="57"/>
      <c r="J69" s="17">
        <v>12</v>
      </c>
      <c r="K69" s="57"/>
      <c r="L69" s="57"/>
      <c r="M69" s="17"/>
      <c r="N69" s="17"/>
      <c r="O69" s="17"/>
      <c r="P69" s="57">
        <v>10</v>
      </c>
      <c r="Q69" s="57"/>
      <c r="R69" s="57"/>
      <c r="S69" s="57"/>
      <c r="T69" s="17"/>
      <c r="U69" s="57"/>
      <c r="V69" s="17"/>
      <c r="W69" s="17"/>
      <c r="X69" s="17"/>
      <c r="Y69" s="57"/>
      <c r="Z69" s="17"/>
      <c r="AA69" s="17"/>
      <c r="AB69" s="57"/>
      <c r="AC69" s="57"/>
      <c r="AD69" s="57"/>
      <c r="AE69" s="57"/>
      <c r="AF69" s="57"/>
      <c r="AG69" s="57">
        <v>18</v>
      </c>
      <c r="AH69" s="144"/>
      <c r="AI69" s="18">
        <f t="shared" si="6"/>
        <v>51</v>
      </c>
      <c r="AM69" s="14"/>
      <c r="AN69" s="37" t="s">
        <v>535</v>
      </c>
      <c r="AO69" s="16">
        <v>10</v>
      </c>
      <c r="AP69" s="17"/>
      <c r="AQ69" s="17"/>
      <c r="AR69" s="17">
        <v>10</v>
      </c>
      <c r="AS69" s="17"/>
      <c r="AT69" s="17"/>
      <c r="AU69" s="17"/>
      <c r="AV69" s="57"/>
      <c r="AW69" s="17"/>
      <c r="AX69" s="17"/>
      <c r="AY69" s="17">
        <v>9</v>
      </c>
      <c r="AZ69" s="17"/>
      <c r="BA69" s="17"/>
      <c r="BB69" s="144">
        <v>9</v>
      </c>
      <c r="BC69" s="18">
        <f t="shared" si="5"/>
        <v>38</v>
      </c>
      <c r="BF69" s="18">
        <f t="shared" si="7"/>
        <v>89</v>
      </c>
    </row>
    <row r="70" spans="1:59">
      <c r="A70" s="14"/>
      <c r="B70" s="37" t="s">
        <v>536</v>
      </c>
      <c r="C70" s="16"/>
      <c r="D70" s="57"/>
      <c r="E70" s="57"/>
      <c r="F70" s="57"/>
      <c r="G70" s="17"/>
      <c r="H70" s="57"/>
      <c r="I70" s="57"/>
      <c r="J70" s="17"/>
      <c r="K70" s="57"/>
      <c r="L70" s="57"/>
      <c r="M70" s="17"/>
      <c r="N70" s="17"/>
      <c r="O70" s="17"/>
      <c r="P70" s="57"/>
      <c r="Q70" s="57"/>
      <c r="R70" s="57"/>
      <c r="S70" s="57"/>
      <c r="T70" s="17"/>
      <c r="U70" s="57"/>
      <c r="V70" s="17"/>
      <c r="W70" s="17"/>
      <c r="X70" s="17"/>
      <c r="Y70" s="57"/>
      <c r="Z70" s="17"/>
      <c r="AA70" s="17"/>
      <c r="AB70" s="57"/>
      <c r="AC70" s="57"/>
      <c r="AD70" s="57">
        <v>59</v>
      </c>
      <c r="AE70" s="57"/>
      <c r="AF70" s="57"/>
      <c r="AG70" s="57"/>
      <c r="AH70" s="144"/>
      <c r="AI70" s="18">
        <f t="shared" si="6"/>
        <v>59</v>
      </c>
      <c r="AM70" s="14"/>
      <c r="AN70" s="37" t="s">
        <v>536</v>
      </c>
      <c r="AO70" s="16"/>
      <c r="AP70" s="17"/>
      <c r="AQ70" s="17"/>
      <c r="AR70" s="17"/>
      <c r="AS70" s="17"/>
      <c r="AT70" s="17"/>
      <c r="AU70" s="17"/>
      <c r="AV70" s="57"/>
      <c r="AW70" s="17"/>
      <c r="AX70" s="17"/>
      <c r="AY70" s="17"/>
      <c r="AZ70" s="17"/>
      <c r="BA70" s="17"/>
      <c r="BB70" s="144"/>
      <c r="BC70" s="18" t="str">
        <f t="shared" si="5"/>
        <v/>
      </c>
      <c r="BF70" s="18">
        <f t="shared" si="7"/>
        <v>59</v>
      </c>
    </row>
    <row r="71" spans="1:59">
      <c r="A71" s="14"/>
      <c r="B71" s="37" t="s">
        <v>537</v>
      </c>
      <c r="C71" s="16"/>
      <c r="D71" s="57"/>
      <c r="E71" s="57"/>
      <c r="F71" s="57">
        <v>26</v>
      </c>
      <c r="G71" s="17"/>
      <c r="H71" s="57"/>
      <c r="I71" s="57"/>
      <c r="J71" s="17"/>
      <c r="K71" s="57"/>
      <c r="L71" s="57"/>
      <c r="M71" s="17"/>
      <c r="N71" s="17"/>
      <c r="O71" s="17"/>
      <c r="P71" s="57"/>
      <c r="Q71" s="57"/>
      <c r="R71" s="57"/>
      <c r="S71" s="57"/>
      <c r="T71" s="17"/>
      <c r="U71" s="57"/>
      <c r="V71" s="17"/>
      <c r="W71" s="17"/>
      <c r="X71" s="17"/>
      <c r="Y71" s="57"/>
      <c r="Z71" s="17"/>
      <c r="AA71" s="17"/>
      <c r="AB71" s="57"/>
      <c r="AC71" s="57">
        <v>26</v>
      </c>
      <c r="AD71" s="57"/>
      <c r="AE71" s="57"/>
      <c r="AF71" s="57"/>
      <c r="AG71" s="57"/>
      <c r="AH71" s="144"/>
      <c r="AI71" s="18">
        <f t="shared" si="6"/>
        <v>52</v>
      </c>
      <c r="AM71" s="14"/>
      <c r="AN71" s="37" t="s">
        <v>537</v>
      </c>
      <c r="AO71" s="16"/>
      <c r="AP71" s="17"/>
      <c r="AQ71" s="17"/>
      <c r="AR71" s="17"/>
      <c r="AS71" s="17"/>
      <c r="AT71" s="17"/>
      <c r="AU71" s="17"/>
      <c r="AV71" s="57"/>
      <c r="AW71" s="17"/>
      <c r="AX71" s="17"/>
      <c r="AY71" s="17"/>
      <c r="AZ71" s="17"/>
      <c r="BA71" s="17"/>
      <c r="BB71" s="144"/>
      <c r="BC71" s="18" t="str">
        <f t="shared" si="5"/>
        <v/>
      </c>
      <c r="BF71" s="18">
        <f t="shared" si="7"/>
        <v>52</v>
      </c>
    </row>
    <row r="72" spans="1:59">
      <c r="A72" s="14"/>
      <c r="B72" s="37" t="s">
        <v>538</v>
      </c>
      <c r="C72" s="16">
        <v>33</v>
      </c>
      <c r="D72" s="57"/>
      <c r="E72" s="57"/>
      <c r="F72" s="57"/>
      <c r="G72" s="17"/>
      <c r="H72" s="57"/>
      <c r="I72" s="57"/>
      <c r="J72" s="17"/>
      <c r="K72" s="57"/>
      <c r="L72" s="57"/>
      <c r="M72" s="17"/>
      <c r="N72" s="17"/>
      <c r="O72" s="17"/>
      <c r="P72" s="57"/>
      <c r="Q72" s="57"/>
      <c r="R72" s="57"/>
      <c r="S72" s="57"/>
      <c r="T72" s="17"/>
      <c r="U72" s="57"/>
      <c r="V72" s="17"/>
      <c r="W72" s="17"/>
      <c r="X72" s="17"/>
      <c r="Y72" s="57"/>
      <c r="Z72" s="17"/>
      <c r="AA72" s="17"/>
      <c r="AB72" s="57"/>
      <c r="AC72" s="57"/>
      <c r="AD72" s="57"/>
      <c r="AE72" s="57"/>
      <c r="AF72" s="57"/>
      <c r="AG72" s="57"/>
      <c r="AH72" s="144"/>
      <c r="AI72" s="18">
        <f t="shared" si="6"/>
        <v>33</v>
      </c>
      <c r="AM72" s="14"/>
      <c r="AN72" s="37" t="s">
        <v>538</v>
      </c>
      <c r="AO72" s="16"/>
      <c r="AP72" s="17"/>
      <c r="AQ72" s="17"/>
      <c r="AR72" s="17"/>
      <c r="AS72" s="17"/>
      <c r="AT72" s="17"/>
      <c r="AU72" s="17"/>
      <c r="AV72" s="57"/>
      <c r="AW72" s="17"/>
      <c r="AX72" s="17"/>
      <c r="AY72" s="17"/>
      <c r="AZ72" s="17"/>
      <c r="BA72" s="17"/>
      <c r="BB72" s="144"/>
      <c r="BC72" s="18" t="str">
        <f t="shared" si="5"/>
        <v/>
      </c>
      <c r="BF72" s="18">
        <f t="shared" si="7"/>
        <v>33</v>
      </c>
    </row>
    <row r="73" spans="1:59">
      <c r="A73" s="14"/>
      <c r="B73" s="37" t="s">
        <v>539</v>
      </c>
      <c r="C73" s="16">
        <v>16</v>
      </c>
      <c r="D73" s="57"/>
      <c r="E73" s="57"/>
      <c r="F73" s="57">
        <v>15</v>
      </c>
      <c r="G73" s="17"/>
      <c r="H73" s="57"/>
      <c r="I73" s="57"/>
      <c r="J73" s="17"/>
      <c r="K73" s="57"/>
      <c r="L73" s="57"/>
      <c r="M73" s="17"/>
      <c r="N73" s="17"/>
      <c r="O73" s="17"/>
      <c r="P73" s="57">
        <v>14</v>
      </c>
      <c r="Q73" s="57"/>
      <c r="R73" s="57"/>
      <c r="S73" s="57"/>
      <c r="T73" s="17"/>
      <c r="U73" s="57"/>
      <c r="V73" s="17"/>
      <c r="W73" s="17"/>
      <c r="X73" s="17">
        <v>8</v>
      </c>
      <c r="Y73" s="57">
        <v>21</v>
      </c>
      <c r="Z73" s="17"/>
      <c r="AA73" s="17"/>
      <c r="AB73" s="57"/>
      <c r="AC73" s="57"/>
      <c r="AD73" s="57"/>
      <c r="AE73" s="57"/>
      <c r="AF73" s="57"/>
      <c r="AG73" s="57"/>
      <c r="AH73" s="144"/>
      <c r="AI73" s="18">
        <f t="shared" si="6"/>
        <v>74</v>
      </c>
      <c r="AM73" s="14"/>
      <c r="AN73" s="37" t="s">
        <v>539</v>
      </c>
      <c r="AO73" s="16"/>
      <c r="AP73" s="17"/>
      <c r="AQ73" s="17"/>
      <c r="AR73" s="17"/>
      <c r="AS73" s="17"/>
      <c r="AT73" s="17"/>
      <c r="AU73" s="17"/>
      <c r="AV73" s="57"/>
      <c r="AW73" s="17"/>
      <c r="AX73" s="17"/>
      <c r="AY73" s="17"/>
      <c r="AZ73" s="17"/>
      <c r="BA73" s="17"/>
      <c r="BB73" s="144"/>
      <c r="BC73" s="18" t="str">
        <f t="shared" si="5"/>
        <v/>
      </c>
      <c r="BF73" s="18">
        <f t="shared" si="7"/>
        <v>74</v>
      </c>
    </row>
    <row r="74" spans="1:59">
      <c r="A74" s="14"/>
      <c r="B74" s="37" t="s">
        <v>540</v>
      </c>
      <c r="C74" s="16"/>
      <c r="D74" s="57"/>
      <c r="E74" s="57"/>
      <c r="F74" s="57"/>
      <c r="G74" s="17"/>
      <c r="H74" s="57"/>
      <c r="I74" s="57"/>
      <c r="J74" s="17"/>
      <c r="K74" s="57"/>
      <c r="L74" s="57"/>
      <c r="M74" s="17"/>
      <c r="N74" s="17"/>
      <c r="O74" s="17"/>
      <c r="P74" s="57"/>
      <c r="Q74" s="57"/>
      <c r="R74" s="57"/>
      <c r="S74" s="57"/>
      <c r="T74" s="17"/>
      <c r="U74" s="57">
        <v>10</v>
      </c>
      <c r="V74" s="17"/>
      <c r="W74" s="17">
        <v>12</v>
      </c>
      <c r="X74" s="17"/>
      <c r="Y74" s="57"/>
      <c r="Z74" s="17"/>
      <c r="AA74" s="17"/>
      <c r="AB74" s="57"/>
      <c r="AC74" s="57"/>
      <c r="AD74" s="57"/>
      <c r="AE74" s="57"/>
      <c r="AF74" s="57"/>
      <c r="AG74" s="57"/>
      <c r="AH74" s="144"/>
      <c r="AI74" s="18">
        <f t="shared" si="6"/>
        <v>22</v>
      </c>
      <c r="AM74" s="14"/>
      <c r="AN74" s="37" t="s">
        <v>540</v>
      </c>
      <c r="AO74" s="16"/>
      <c r="AP74" s="17"/>
      <c r="AQ74" s="17"/>
      <c r="AR74" s="17"/>
      <c r="AS74" s="17"/>
      <c r="AT74" s="17"/>
      <c r="AU74" s="17"/>
      <c r="AV74" s="57"/>
      <c r="AW74" s="17"/>
      <c r="AX74" s="17"/>
      <c r="AY74" s="17"/>
      <c r="AZ74" s="17"/>
      <c r="BA74" s="17"/>
      <c r="BB74" s="144"/>
      <c r="BC74" s="18" t="str">
        <f t="shared" si="5"/>
        <v/>
      </c>
      <c r="BF74" s="18">
        <f t="shared" si="7"/>
        <v>22</v>
      </c>
    </row>
    <row r="75" spans="1:59">
      <c r="A75" s="14"/>
      <c r="B75" s="37" t="s">
        <v>541</v>
      </c>
      <c r="C75" s="16"/>
      <c r="D75" s="57"/>
      <c r="E75" s="57"/>
      <c r="F75" s="57"/>
      <c r="G75" s="17"/>
      <c r="H75" s="57"/>
      <c r="I75" s="57"/>
      <c r="J75" s="17"/>
      <c r="K75" s="57"/>
      <c r="L75" s="57"/>
      <c r="M75" s="17"/>
      <c r="N75" s="17"/>
      <c r="O75" s="17"/>
      <c r="P75" s="57"/>
      <c r="Q75" s="57"/>
      <c r="R75" s="57"/>
      <c r="S75" s="57"/>
      <c r="T75" s="17"/>
      <c r="U75" s="57">
        <v>20</v>
      </c>
      <c r="V75" s="17"/>
      <c r="W75" s="17"/>
      <c r="X75" s="17"/>
      <c r="Y75" s="57"/>
      <c r="Z75" s="17"/>
      <c r="AA75" s="17"/>
      <c r="AB75" s="57"/>
      <c r="AC75" s="57"/>
      <c r="AD75" s="57"/>
      <c r="AE75" s="57"/>
      <c r="AF75" s="57"/>
      <c r="AG75" s="57"/>
      <c r="AH75" s="144"/>
      <c r="AI75" s="18">
        <f t="shared" si="6"/>
        <v>20</v>
      </c>
      <c r="AM75" s="14"/>
      <c r="AN75" s="37" t="s">
        <v>541</v>
      </c>
      <c r="AO75" s="16"/>
      <c r="AP75" s="17"/>
      <c r="AQ75" s="17"/>
      <c r="AR75" s="17"/>
      <c r="AS75" s="17"/>
      <c r="AT75" s="17"/>
      <c r="AU75" s="17"/>
      <c r="AV75" s="57"/>
      <c r="AW75" s="17"/>
      <c r="AX75" s="17"/>
      <c r="AY75" s="17"/>
      <c r="AZ75" s="17"/>
      <c r="BA75" s="17"/>
      <c r="BB75" s="144"/>
      <c r="BC75" s="18" t="str">
        <f t="shared" si="5"/>
        <v/>
      </c>
      <c r="BF75" s="18">
        <f t="shared" si="7"/>
        <v>20</v>
      </c>
    </row>
    <row r="76" spans="1:59">
      <c r="A76" s="14"/>
      <c r="B76" s="37" t="s">
        <v>542</v>
      </c>
      <c r="C76" s="16"/>
      <c r="D76" s="57"/>
      <c r="E76" s="57"/>
      <c r="F76" s="57"/>
      <c r="G76" s="17"/>
      <c r="H76" s="57"/>
      <c r="I76" s="57"/>
      <c r="J76" s="17"/>
      <c r="K76" s="57"/>
      <c r="L76" s="57">
        <v>11</v>
      </c>
      <c r="M76" s="17">
        <v>18</v>
      </c>
      <c r="N76" s="17"/>
      <c r="O76" s="17"/>
      <c r="P76" s="57"/>
      <c r="Q76" s="57"/>
      <c r="R76" s="57">
        <v>13</v>
      </c>
      <c r="S76" s="57"/>
      <c r="T76" s="17">
        <v>8</v>
      </c>
      <c r="U76" s="57"/>
      <c r="V76" s="17"/>
      <c r="W76" s="17"/>
      <c r="X76" s="17"/>
      <c r="Y76" s="57"/>
      <c r="Z76" s="17"/>
      <c r="AA76" s="17"/>
      <c r="AB76" s="57"/>
      <c r="AC76" s="57"/>
      <c r="AD76" s="57"/>
      <c r="AE76" s="57"/>
      <c r="AF76" s="57"/>
      <c r="AG76" s="57"/>
      <c r="AH76" s="144"/>
      <c r="AI76" s="18">
        <f t="shared" si="6"/>
        <v>50</v>
      </c>
      <c r="AM76" s="14"/>
      <c r="AN76" s="37" t="s">
        <v>542</v>
      </c>
      <c r="AO76" s="16"/>
      <c r="AP76" s="17"/>
      <c r="AQ76" s="17"/>
      <c r="AR76" s="17"/>
      <c r="AS76" s="17"/>
      <c r="AT76" s="17"/>
      <c r="AU76" s="17"/>
      <c r="AV76" s="57"/>
      <c r="AW76" s="17"/>
      <c r="AX76" s="17"/>
      <c r="AY76" s="17"/>
      <c r="AZ76" s="17"/>
      <c r="BA76" s="17"/>
      <c r="BB76" s="144"/>
      <c r="BC76" s="18" t="str">
        <f t="shared" si="5"/>
        <v/>
      </c>
      <c r="BF76" s="18">
        <f t="shared" si="7"/>
        <v>50</v>
      </c>
    </row>
    <row r="77" spans="1:59">
      <c r="A77" s="14"/>
      <c r="B77" s="37" t="s">
        <v>543</v>
      </c>
      <c r="C77" s="16"/>
      <c r="D77" s="57"/>
      <c r="E77" s="57"/>
      <c r="F77" s="57"/>
      <c r="G77" s="17"/>
      <c r="H77" s="57"/>
      <c r="I77" s="57"/>
      <c r="J77" s="17"/>
      <c r="K77" s="57"/>
      <c r="L77" s="57"/>
      <c r="M77" s="17"/>
      <c r="N77" s="17"/>
      <c r="O77" s="17"/>
      <c r="P77" s="57"/>
      <c r="Q77" s="57"/>
      <c r="R77" s="57"/>
      <c r="S77" s="57"/>
      <c r="T77" s="17"/>
      <c r="U77" s="57"/>
      <c r="V77" s="17"/>
      <c r="W77" s="17"/>
      <c r="X77" s="17"/>
      <c r="Y77" s="57"/>
      <c r="Z77" s="17"/>
      <c r="AA77" s="17"/>
      <c r="AB77" s="57"/>
      <c r="AC77" s="57">
        <v>13</v>
      </c>
      <c r="AD77" s="57"/>
      <c r="AE77" s="57"/>
      <c r="AF77" s="57"/>
      <c r="AG77" s="57"/>
      <c r="AH77" s="144"/>
      <c r="AI77" s="18">
        <f t="shared" si="6"/>
        <v>13</v>
      </c>
      <c r="AM77" s="14"/>
      <c r="AN77" s="37" t="s">
        <v>543</v>
      </c>
      <c r="AO77" s="16"/>
      <c r="AP77" s="17"/>
      <c r="AQ77" s="17"/>
      <c r="AR77" s="17"/>
      <c r="AS77" s="17"/>
      <c r="AT77" s="17"/>
      <c r="AU77" s="17"/>
      <c r="AV77" s="57"/>
      <c r="AW77" s="17"/>
      <c r="AX77" s="17"/>
      <c r="AY77" s="17"/>
      <c r="AZ77" s="17"/>
      <c r="BA77" s="17"/>
      <c r="BB77" s="144"/>
      <c r="BC77" s="18" t="str">
        <f t="shared" si="5"/>
        <v/>
      </c>
      <c r="BF77" s="18">
        <f t="shared" si="7"/>
        <v>13</v>
      </c>
    </row>
    <row r="78" spans="1:59">
      <c r="A78" s="14"/>
      <c r="B78" s="37" t="s">
        <v>544</v>
      </c>
      <c r="C78" s="16"/>
      <c r="D78" s="57"/>
      <c r="E78" s="57"/>
      <c r="F78" s="57"/>
      <c r="G78" s="17"/>
      <c r="H78" s="57"/>
      <c r="I78" s="57"/>
      <c r="J78" s="17"/>
      <c r="K78" s="57">
        <v>30</v>
      </c>
      <c r="L78" s="57"/>
      <c r="M78" s="17"/>
      <c r="N78" s="17"/>
      <c r="O78" s="17"/>
      <c r="P78" s="57"/>
      <c r="Q78" s="57"/>
      <c r="R78" s="57"/>
      <c r="S78" s="57"/>
      <c r="T78" s="17"/>
      <c r="U78" s="57"/>
      <c r="V78" s="17"/>
      <c r="W78" s="17"/>
      <c r="X78" s="17"/>
      <c r="Y78" s="57"/>
      <c r="Z78" s="17"/>
      <c r="AA78" s="17">
        <v>22</v>
      </c>
      <c r="AB78" s="57"/>
      <c r="AC78" s="57"/>
      <c r="AD78" s="57"/>
      <c r="AE78" s="57"/>
      <c r="AF78" s="57"/>
      <c r="AG78" s="57"/>
      <c r="AH78" s="144"/>
      <c r="AI78" s="18">
        <f t="shared" si="6"/>
        <v>52</v>
      </c>
      <c r="AM78" s="14"/>
      <c r="AN78" s="37" t="s">
        <v>544</v>
      </c>
      <c r="AO78" s="16"/>
      <c r="AP78" s="17"/>
      <c r="AQ78" s="17"/>
      <c r="AR78" s="17"/>
      <c r="AS78" s="17"/>
      <c r="AT78" s="17"/>
      <c r="AU78" s="17"/>
      <c r="AV78" s="57"/>
      <c r="AW78" s="17"/>
      <c r="AX78" s="17"/>
      <c r="AY78" s="17"/>
      <c r="AZ78" s="17"/>
      <c r="BA78" s="17"/>
      <c r="BB78" s="144"/>
      <c r="BC78" s="18" t="str">
        <f t="shared" si="5"/>
        <v/>
      </c>
      <c r="BF78" s="18">
        <f t="shared" si="7"/>
        <v>52</v>
      </c>
    </row>
    <row r="79" spans="1:59">
      <c r="A79" s="14"/>
      <c r="B79" s="37" t="s">
        <v>545</v>
      </c>
      <c r="C79" s="16">
        <v>21</v>
      </c>
      <c r="D79" s="57"/>
      <c r="E79" s="57">
        <v>22</v>
      </c>
      <c r="F79" s="57"/>
      <c r="G79" s="17">
        <v>22</v>
      </c>
      <c r="H79" s="57"/>
      <c r="I79" s="57"/>
      <c r="J79" s="17"/>
      <c r="K79" s="57">
        <v>16</v>
      </c>
      <c r="L79" s="57"/>
      <c r="M79" s="17"/>
      <c r="N79" s="17"/>
      <c r="O79" s="17">
        <v>20</v>
      </c>
      <c r="P79" s="57"/>
      <c r="Q79" s="57"/>
      <c r="R79" s="57">
        <v>20</v>
      </c>
      <c r="S79" s="57"/>
      <c r="T79" s="17">
        <v>17</v>
      </c>
      <c r="U79" s="57">
        <v>25</v>
      </c>
      <c r="V79" s="17"/>
      <c r="W79" s="17"/>
      <c r="X79" s="17">
        <v>22</v>
      </c>
      <c r="Y79" s="57"/>
      <c r="Z79" s="17">
        <v>17</v>
      </c>
      <c r="AA79" s="17"/>
      <c r="AB79" s="57"/>
      <c r="AC79" s="57"/>
      <c r="AD79" s="57"/>
      <c r="AE79" s="57"/>
      <c r="AF79" s="57"/>
      <c r="AG79" s="57"/>
      <c r="AH79" s="144"/>
      <c r="AI79" s="18">
        <f t="shared" si="6"/>
        <v>202</v>
      </c>
      <c r="AM79" s="14"/>
      <c r="AN79" s="37" t="s">
        <v>545</v>
      </c>
      <c r="AO79" s="16"/>
      <c r="AP79" s="17"/>
      <c r="AQ79" s="17"/>
      <c r="AR79" s="17">
        <v>27</v>
      </c>
      <c r="AS79" s="17"/>
      <c r="AT79" s="17"/>
      <c r="AU79" s="17"/>
      <c r="AV79" s="57"/>
      <c r="AW79" s="17">
        <v>24</v>
      </c>
      <c r="AX79" s="17">
        <v>24</v>
      </c>
      <c r="AY79" s="17">
        <v>4</v>
      </c>
      <c r="AZ79" s="17"/>
      <c r="BA79" s="17"/>
      <c r="BB79" s="144">
        <v>10</v>
      </c>
      <c r="BC79" s="18">
        <f t="shared" si="5"/>
        <v>89</v>
      </c>
      <c r="BF79" s="18">
        <f t="shared" si="7"/>
        <v>291</v>
      </c>
    </row>
    <row r="80" spans="1:59">
      <c r="A80" s="14"/>
      <c r="B80" s="37" t="s">
        <v>546</v>
      </c>
      <c r="C80" s="16"/>
      <c r="D80" s="57"/>
      <c r="E80" s="57"/>
      <c r="F80" s="57"/>
      <c r="G80" s="17"/>
      <c r="H80" s="57"/>
      <c r="I80" s="57"/>
      <c r="J80" s="17"/>
      <c r="K80" s="57"/>
      <c r="L80" s="57">
        <v>12</v>
      </c>
      <c r="M80" s="17"/>
      <c r="N80" s="17"/>
      <c r="O80" s="17"/>
      <c r="P80" s="57"/>
      <c r="Q80" s="57"/>
      <c r="R80" s="57"/>
      <c r="S80" s="57"/>
      <c r="T80" s="17"/>
      <c r="U80" s="57"/>
      <c r="V80" s="17"/>
      <c r="W80" s="17"/>
      <c r="X80" s="17"/>
      <c r="Y80" s="57"/>
      <c r="Z80" s="17"/>
      <c r="AA80" s="17"/>
      <c r="AB80" s="57"/>
      <c r="AC80" s="57">
        <v>15</v>
      </c>
      <c r="AD80" s="57"/>
      <c r="AE80" s="57"/>
      <c r="AF80" s="57"/>
      <c r="AG80" s="57"/>
      <c r="AH80" s="144"/>
      <c r="AI80" s="18">
        <f t="shared" si="6"/>
        <v>27</v>
      </c>
      <c r="AM80" s="14"/>
      <c r="AN80" s="37" t="s">
        <v>546</v>
      </c>
      <c r="AO80" s="16"/>
      <c r="AP80" s="17"/>
      <c r="AQ80" s="17"/>
      <c r="AR80" s="17"/>
      <c r="AS80" s="17"/>
      <c r="AT80" s="17"/>
      <c r="AU80" s="17"/>
      <c r="AV80" s="57"/>
      <c r="AW80" s="17"/>
      <c r="AX80" s="17"/>
      <c r="AY80" s="17"/>
      <c r="AZ80" s="17"/>
      <c r="BA80" s="17"/>
      <c r="BB80" s="144"/>
      <c r="BC80" s="18" t="str">
        <f t="shared" si="5"/>
        <v/>
      </c>
      <c r="BF80" s="18">
        <f t="shared" si="7"/>
        <v>27</v>
      </c>
    </row>
    <row r="81" spans="1:58">
      <c r="A81" s="14"/>
      <c r="B81" s="37" t="s">
        <v>547</v>
      </c>
      <c r="C81" s="16"/>
      <c r="D81" s="57"/>
      <c r="E81" s="57"/>
      <c r="F81" s="57"/>
      <c r="G81" s="17"/>
      <c r="H81" s="57"/>
      <c r="I81" s="57"/>
      <c r="J81" s="17"/>
      <c r="K81" s="57"/>
      <c r="L81" s="57"/>
      <c r="M81" s="17"/>
      <c r="N81" s="17"/>
      <c r="O81" s="17"/>
      <c r="P81" s="57"/>
      <c r="Q81" s="57"/>
      <c r="R81" s="57"/>
      <c r="S81" s="57"/>
      <c r="T81" s="17"/>
      <c r="U81" s="57"/>
      <c r="V81" s="17"/>
      <c r="W81" s="17"/>
      <c r="X81" s="17"/>
      <c r="Y81" s="57"/>
      <c r="Z81" s="17"/>
      <c r="AA81" s="17">
        <v>25</v>
      </c>
      <c r="AB81" s="57"/>
      <c r="AC81" s="57">
        <v>28</v>
      </c>
      <c r="AD81" s="57"/>
      <c r="AE81" s="57"/>
      <c r="AF81" s="57"/>
      <c r="AG81" s="57"/>
      <c r="AH81" s="144"/>
      <c r="AI81" s="18">
        <f t="shared" si="6"/>
        <v>53</v>
      </c>
      <c r="AM81" s="14"/>
      <c r="AN81" s="37" t="s">
        <v>547</v>
      </c>
      <c r="AO81" s="16"/>
      <c r="AP81" s="17"/>
      <c r="AQ81" s="17"/>
      <c r="AR81" s="17"/>
      <c r="AS81" s="17"/>
      <c r="AT81" s="17"/>
      <c r="AU81" s="17"/>
      <c r="AV81" s="57"/>
      <c r="AW81" s="17">
        <v>29</v>
      </c>
      <c r="AX81" s="17"/>
      <c r="AY81" s="17"/>
      <c r="AZ81" s="17"/>
      <c r="BA81" s="17"/>
      <c r="BB81" s="144"/>
      <c r="BC81" s="18">
        <f t="shared" si="5"/>
        <v>29</v>
      </c>
      <c r="BF81" s="18">
        <f t="shared" si="7"/>
        <v>82</v>
      </c>
    </row>
    <row r="82" spans="1:58">
      <c r="A82" s="14"/>
      <c r="B82" s="37" t="s">
        <v>548</v>
      </c>
      <c r="C82" s="16"/>
      <c r="D82" s="57"/>
      <c r="E82" s="57"/>
      <c r="F82" s="57"/>
      <c r="G82" s="17"/>
      <c r="H82" s="57"/>
      <c r="I82" s="57"/>
      <c r="J82" s="17"/>
      <c r="K82" s="57"/>
      <c r="L82" s="57"/>
      <c r="M82" s="17"/>
      <c r="N82" s="17"/>
      <c r="O82" s="17"/>
      <c r="P82" s="57">
        <v>7</v>
      </c>
      <c r="Q82" s="57"/>
      <c r="R82" s="57"/>
      <c r="S82" s="57"/>
      <c r="T82" s="17"/>
      <c r="U82" s="57"/>
      <c r="V82" s="17"/>
      <c r="W82" s="17"/>
      <c r="X82" s="17"/>
      <c r="Y82" s="57"/>
      <c r="Z82" s="17"/>
      <c r="AA82" s="17"/>
      <c r="AB82" s="57"/>
      <c r="AC82" s="57"/>
      <c r="AD82" s="57"/>
      <c r="AE82" s="57"/>
      <c r="AF82" s="57"/>
      <c r="AG82" s="57"/>
      <c r="AH82" s="144"/>
      <c r="AI82" s="18">
        <f t="shared" si="6"/>
        <v>7</v>
      </c>
      <c r="AM82" s="14"/>
      <c r="AN82" s="37" t="s">
        <v>548</v>
      </c>
      <c r="AO82" s="16"/>
      <c r="AP82" s="17"/>
      <c r="AQ82" s="17"/>
      <c r="AR82" s="17"/>
      <c r="AS82" s="17"/>
      <c r="AT82" s="17"/>
      <c r="AU82" s="17"/>
      <c r="AV82" s="57"/>
      <c r="AW82" s="17"/>
      <c r="AX82" s="17"/>
      <c r="AY82" s="17"/>
      <c r="AZ82" s="17"/>
      <c r="BA82" s="17"/>
      <c r="BB82" s="144"/>
      <c r="BC82" s="18" t="str">
        <f t="shared" si="5"/>
        <v/>
      </c>
      <c r="BF82" s="18">
        <f t="shared" si="7"/>
        <v>7</v>
      </c>
    </row>
    <row r="83" spans="1:58">
      <c r="A83" s="14"/>
      <c r="B83" s="37" t="s">
        <v>549</v>
      </c>
      <c r="C83" s="16"/>
      <c r="D83" s="57">
        <v>12</v>
      </c>
      <c r="E83" s="57"/>
      <c r="F83" s="57"/>
      <c r="G83" s="17"/>
      <c r="H83" s="57"/>
      <c r="I83" s="57"/>
      <c r="J83" s="17"/>
      <c r="K83" s="57"/>
      <c r="L83" s="57"/>
      <c r="M83" s="17"/>
      <c r="N83" s="17"/>
      <c r="O83" s="17"/>
      <c r="P83" s="57"/>
      <c r="Q83" s="57"/>
      <c r="R83" s="57"/>
      <c r="S83" s="57"/>
      <c r="T83" s="17"/>
      <c r="U83" s="57"/>
      <c r="V83" s="17"/>
      <c r="W83" s="17"/>
      <c r="X83" s="17"/>
      <c r="Y83" s="57"/>
      <c r="Z83" s="17"/>
      <c r="AA83" s="17"/>
      <c r="AB83" s="57"/>
      <c r="AC83" s="57"/>
      <c r="AD83" s="57"/>
      <c r="AE83" s="57"/>
      <c r="AF83" s="57"/>
      <c r="AG83" s="57"/>
      <c r="AH83" s="144"/>
      <c r="AI83" s="18">
        <f t="shared" si="6"/>
        <v>12</v>
      </c>
      <c r="AM83" s="14"/>
      <c r="AN83" s="37" t="s">
        <v>549</v>
      </c>
      <c r="AO83" s="16"/>
      <c r="AP83" s="17"/>
      <c r="AQ83" s="17"/>
      <c r="AR83" s="17"/>
      <c r="AS83" s="17"/>
      <c r="AT83" s="17"/>
      <c r="AU83" s="17"/>
      <c r="AV83" s="57"/>
      <c r="AW83" s="17"/>
      <c r="AX83" s="17"/>
      <c r="AY83" s="17"/>
      <c r="AZ83" s="17"/>
      <c r="BA83" s="17"/>
      <c r="BB83" s="144"/>
      <c r="BC83" s="18" t="str">
        <f t="shared" si="5"/>
        <v/>
      </c>
      <c r="BF83" s="18">
        <f t="shared" si="7"/>
        <v>12</v>
      </c>
    </row>
    <row r="84" spans="1:58" s="40" customFormat="1">
      <c r="A84" s="38"/>
      <c r="B84" s="37" t="s">
        <v>550</v>
      </c>
      <c r="C84" s="16">
        <v>37</v>
      </c>
      <c r="D84" s="57"/>
      <c r="E84" s="57"/>
      <c r="F84" s="57">
        <v>15</v>
      </c>
      <c r="G84" s="17"/>
      <c r="H84" s="57"/>
      <c r="I84" s="57"/>
      <c r="J84" s="17"/>
      <c r="K84" s="57"/>
      <c r="L84" s="57"/>
      <c r="M84" s="17"/>
      <c r="N84" s="17"/>
      <c r="O84" s="17"/>
      <c r="P84" s="57"/>
      <c r="Q84" s="57"/>
      <c r="R84" s="57"/>
      <c r="S84" s="57"/>
      <c r="T84" s="17"/>
      <c r="U84" s="57"/>
      <c r="V84" s="17"/>
      <c r="W84" s="17"/>
      <c r="X84" s="17">
        <v>15</v>
      </c>
      <c r="Y84" s="57"/>
      <c r="Z84" s="17"/>
      <c r="AA84" s="17"/>
      <c r="AB84" s="57"/>
      <c r="AC84" s="57"/>
      <c r="AD84" s="57"/>
      <c r="AE84" s="57"/>
      <c r="AF84" s="57"/>
      <c r="AG84" s="57"/>
      <c r="AH84" s="144"/>
      <c r="AI84" s="18">
        <f t="shared" si="6"/>
        <v>67</v>
      </c>
      <c r="AJ84" s="39"/>
      <c r="AK84" s="39"/>
      <c r="AL84" s="39"/>
      <c r="AM84" s="38"/>
      <c r="AN84" s="37" t="s">
        <v>550</v>
      </c>
      <c r="AO84" s="16"/>
      <c r="AP84" s="17"/>
      <c r="AQ84" s="17"/>
      <c r="AR84" s="17"/>
      <c r="AS84" s="17"/>
      <c r="AT84" s="17"/>
      <c r="AU84" s="17"/>
      <c r="AV84" s="57"/>
      <c r="AW84" s="17"/>
      <c r="AX84" s="17"/>
      <c r="AY84" s="17"/>
      <c r="AZ84" s="17"/>
      <c r="BA84" s="17"/>
      <c r="BB84" s="144"/>
      <c r="BC84" s="18" t="str">
        <f t="shared" si="5"/>
        <v/>
      </c>
      <c r="BF84" s="18">
        <f t="shared" si="7"/>
        <v>67</v>
      </c>
    </row>
    <row r="85" spans="1:58" s="40" customFormat="1">
      <c r="A85" s="38"/>
      <c r="B85" s="37" t="s">
        <v>458</v>
      </c>
      <c r="C85" s="16"/>
      <c r="D85" s="57"/>
      <c r="E85" s="57"/>
      <c r="F85" s="57"/>
      <c r="G85" s="17"/>
      <c r="H85" s="57"/>
      <c r="I85" s="57"/>
      <c r="J85" s="17"/>
      <c r="K85" s="57"/>
      <c r="L85" s="57"/>
      <c r="M85" s="17"/>
      <c r="N85" s="17"/>
      <c r="O85" s="17"/>
      <c r="P85" s="57">
        <v>11</v>
      </c>
      <c r="Q85" s="57"/>
      <c r="R85" s="57"/>
      <c r="S85" s="57"/>
      <c r="T85" s="17"/>
      <c r="U85" s="57"/>
      <c r="V85" s="17"/>
      <c r="W85" s="17"/>
      <c r="X85" s="17"/>
      <c r="Y85" s="57"/>
      <c r="Z85" s="17"/>
      <c r="AA85" s="17"/>
      <c r="AB85" s="57"/>
      <c r="AC85" s="57"/>
      <c r="AD85" s="57"/>
      <c r="AE85" s="57"/>
      <c r="AF85" s="57"/>
      <c r="AG85" s="57"/>
      <c r="AH85" s="144"/>
      <c r="AI85" s="18">
        <f t="shared" si="6"/>
        <v>11</v>
      </c>
      <c r="AJ85" s="39"/>
      <c r="AK85" s="39"/>
      <c r="AL85" s="39"/>
      <c r="AM85" s="38"/>
      <c r="AN85" s="37" t="s">
        <v>458</v>
      </c>
      <c r="AO85" s="16"/>
      <c r="AP85" s="17"/>
      <c r="AQ85" s="17"/>
      <c r="AR85" s="17"/>
      <c r="AS85" s="17"/>
      <c r="AT85" s="17"/>
      <c r="AU85" s="17"/>
      <c r="AV85" s="57"/>
      <c r="AW85" s="17"/>
      <c r="AX85" s="17"/>
      <c r="AY85" s="17"/>
      <c r="AZ85" s="17"/>
      <c r="BA85" s="17"/>
      <c r="BB85" s="144"/>
      <c r="BC85" s="18" t="str">
        <f t="shared" si="5"/>
        <v/>
      </c>
      <c r="BF85" s="18">
        <f t="shared" si="7"/>
        <v>11</v>
      </c>
    </row>
    <row r="86" spans="1:58" s="40" customFormat="1">
      <c r="A86" s="38"/>
      <c r="B86" s="37" t="s">
        <v>459</v>
      </c>
      <c r="C86" s="16"/>
      <c r="D86" s="57"/>
      <c r="E86" s="57"/>
      <c r="F86" s="57"/>
      <c r="G86" s="17"/>
      <c r="H86" s="57"/>
      <c r="I86" s="57"/>
      <c r="J86" s="17"/>
      <c r="K86" s="57"/>
      <c r="L86" s="57"/>
      <c r="M86" s="17"/>
      <c r="N86" s="17"/>
      <c r="O86" s="17"/>
      <c r="P86" s="57">
        <v>9</v>
      </c>
      <c r="Q86" s="57"/>
      <c r="R86" s="57"/>
      <c r="S86" s="57"/>
      <c r="T86" s="17"/>
      <c r="U86" s="57"/>
      <c r="V86" s="17"/>
      <c r="W86" s="17"/>
      <c r="X86" s="17"/>
      <c r="Y86" s="57"/>
      <c r="Z86" s="17"/>
      <c r="AA86" s="17"/>
      <c r="AB86" s="57"/>
      <c r="AC86" s="57"/>
      <c r="AD86" s="57"/>
      <c r="AE86" s="57"/>
      <c r="AF86" s="57"/>
      <c r="AG86" s="57"/>
      <c r="AH86" s="144"/>
      <c r="AI86" s="18">
        <f t="shared" si="6"/>
        <v>9</v>
      </c>
      <c r="AJ86" s="39"/>
      <c r="AK86" s="39"/>
      <c r="AL86" s="39"/>
      <c r="AM86" s="38"/>
      <c r="AN86" s="37" t="s">
        <v>459</v>
      </c>
      <c r="AO86" s="16"/>
      <c r="AP86" s="17"/>
      <c r="AQ86" s="17"/>
      <c r="AR86" s="17"/>
      <c r="AS86" s="17"/>
      <c r="AT86" s="17"/>
      <c r="AU86" s="17"/>
      <c r="AV86" s="57"/>
      <c r="AW86" s="17"/>
      <c r="AX86" s="17"/>
      <c r="AY86" s="17"/>
      <c r="AZ86" s="17"/>
      <c r="BA86" s="17"/>
      <c r="BB86" s="144"/>
      <c r="BC86" s="18" t="str">
        <f t="shared" si="5"/>
        <v/>
      </c>
      <c r="BF86" s="18">
        <f t="shared" si="7"/>
        <v>9</v>
      </c>
    </row>
    <row r="87" spans="1:58" s="40" customFormat="1">
      <c r="A87" s="38"/>
      <c r="B87" s="37" t="s">
        <v>460</v>
      </c>
      <c r="C87" s="16"/>
      <c r="D87" s="57"/>
      <c r="E87" s="57"/>
      <c r="F87" s="57"/>
      <c r="G87" s="17"/>
      <c r="H87" s="57"/>
      <c r="I87" s="57"/>
      <c r="J87" s="17"/>
      <c r="K87" s="57"/>
      <c r="L87" s="57"/>
      <c r="M87" s="17"/>
      <c r="N87" s="17"/>
      <c r="O87" s="17"/>
      <c r="P87" s="57"/>
      <c r="Q87" s="57"/>
      <c r="R87" s="57"/>
      <c r="S87" s="57"/>
      <c r="T87" s="17"/>
      <c r="U87" s="57"/>
      <c r="V87" s="17"/>
      <c r="W87" s="17"/>
      <c r="X87" s="17"/>
      <c r="Y87" s="57"/>
      <c r="Z87" s="17"/>
      <c r="AA87" s="17"/>
      <c r="AB87" s="57"/>
      <c r="AC87" s="57">
        <v>22</v>
      </c>
      <c r="AD87" s="57"/>
      <c r="AE87" s="57"/>
      <c r="AF87" s="57"/>
      <c r="AG87" s="57"/>
      <c r="AH87" s="144"/>
      <c r="AI87" s="18">
        <f t="shared" si="6"/>
        <v>22</v>
      </c>
      <c r="AJ87" s="39"/>
      <c r="AK87" s="39"/>
      <c r="AL87" s="39"/>
      <c r="AM87" s="38"/>
      <c r="AN87" s="37" t="s">
        <v>460</v>
      </c>
      <c r="AO87" s="16"/>
      <c r="AP87" s="17"/>
      <c r="AQ87" s="17"/>
      <c r="AR87" s="17"/>
      <c r="AS87" s="17"/>
      <c r="AT87" s="17"/>
      <c r="AU87" s="17"/>
      <c r="AV87" s="57"/>
      <c r="AW87" s="17"/>
      <c r="AX87" s="17"/>
      <c r="AY87" s="17"/>
      <c r="AZ87" s="17"/>
      <c r="BA87" s="17"/>
      <c r="BB87" s="144"/>
      <c r="BC87" s="18" t="str">
        <f t="shared" si="5"/>
        <v/>
      </c>
      <c r="BF87" s="18">
        <f t="shared" si="7"/>
        <v>22</v>
      </c>
    </row>
    <row r="88" spans="1:58" s="40" customFormat="1">
      <c r="A88" s="38"/>
      <c r="B88" s="37" t="s">
        <v>461</v>
      </c>
      <c r="C88" s="16">
        <v>7</v>
      </c>
      <c r="D88" s="57"/>
      <c r="E88" s="57"/>
      <c r="F88" s="57"/>
      <c r="G88" s="17"/>
      <c r="H88" s="57"/>
      <c r="I88" s="57"/>
      <c r="J88" s="17"/>
      <c r="K88" s="57"/>
      <c r="L88" s="57"/>
      <c r="M88" s="17">
        <v>6</v>
      </c>
      <c r="N88" s="17"/>
      <c r="O88" s="17">
        <v>10</v>
      </c>
      <c r="P88" s="57"/>
      <c r="Q88" s="57"/>
      <c r="R88" s="57">
        <v>14</v>
      </c>
      <c r="S88" s="57"/>
      <c r="T88" s="17">
        <v>4</v>
      </c>
      <c r="U88" s="57"/>
      <c r="V88" s="17"/>
      <c r="W88" s="17"/>
      <c r="X88" s="17">
        <v>12</v>
      </c>
      <c r="Y88" s="57"/>
      <c r="Z88" s="17"/>
      <c r="AA88" s="17"/>
      <c r="AB88" s="57"/>
      <c r="AC88" s="57"/>
      <c r="AD88" s="57"/>
      <c r="AE88" s="57"/>
      <c r="AF88" s="57"/>
      <c r="AG88" s="57"/>
      <c r="AH88" s="144"/>
      <c r="AI88" s="18">
        <f t="shared" si="6"/>
        <v>53</v>
      </c>
      <c r="AJ88" s="39"/>
      <c r="AK88" s="39"/>
      <c r="AL88" s="39"/>
      <c r="AM88" s="38"/>
      <c r="AN88" s="37" t="s">
        <v>461</v>
      </c>
      <c r="AO88" s="16"/>
      <c r="AP88" s="17"/>
      <c r="AQ88" s="17"/>
      <c r="AR88" s="17"/>
      <c r="AS88" s="17"/>
      <c r="AT88" s="17"/>
      <c r="AU88" s="17"/>
      <c r="AV88" s="57"/>
      <c r="AW88" s="17">
        <v>22</v>
      </c>
      <c r="AX88" s="17"/>
      <c r="AY88" s="17"/>
      <c r="AZ88" s="17"/>
      <c r="BA88" s="17"/>
      <c r="BB88" s="144"/>
      <c r="BC88" s="18">
        <f t="shared" si="5"/>
        <v>22</v>
      </c>
      <c r="BF88" s="18">
        <f t="shared" si="7"/>
        <v>75</v>
      </c>
    </row>
    <row r="89" spans="1:58" s="40" customFormat="1">
      <c r="A89" s="38"/>
      <c r="B89" s="37" t="s">
        <v>462</v>
      </c>
      <c r="C89" s="16"/>
      <c r="D89" s="57"/>
      <c r="E89" s="57"/>
      <c r="F89" s="57"/>
      <c r="G89" s="17"/>
      <c r="H89" s="57"/>
      <c r="I89" s="57"/>
      <c r="J89" s="17"/>
      <c r="K89" s="57"/>
      <c r="L89" s="57"/>
      <c r="M89" s="17"/>
      <c r="N89" s="17"/>
      <c r="O89" s="17"/>
      <c r="P89" s="57"/>
      <c r="Q89" s="57"/>
      <c r="R89" s="57"/>
      <c r="S89" s="57"/>
      <c r="T89" s="17"/>
      <c r="U89" s="57"/>
      <c r="V89" s="17"/>
      <c r="W89" s="17"/>
      <c r="X89" s="17"/>
      <c r="Y89" s="57"/>
      <c r="Z89" s="17"/>
      <c r="AA89" s="17"/>
      <c r="AB89" s="57"/>
      <c r="AC89" s="57"/>
      <c r="AD89" s="57"/>
      <c r="AE89" s="57">
        <v>21</v>
      </c>
      <c r="AF89" s="57"/>
      <c r="AG89" s="57"/>
      <c r="AH89" s="144"/>
      <c r="AI89" s="18">
        <f t="shared" si="6"/>
        <v>21</v>
      </c>
      <c r="AJ89" s="39"/>
      <c r="AK89" s="39"/>
      <c r="AL89" s="39"/>
      <c r="AM89" s="38"/>
      <c r="AN89" s="37" t="s">
        <v>462</v>
      </c>
      <c r="AO89" s="16"/>
      <c r="AP89" s="17"/>
      <c r="AQ89" s="17"/>
      <c r="AR89" s="17"/>
      <c r="AS89" s="17"/>
      <c r="AT89" s="17"/>
      <c r="AU89" s="17"/>
      <c r="AV89" s="57"/>
      <c r="AW89" s="17"/>
      <c r="AX89" s="17"/>
      <c r="AY89" s="17"/>
      <c r="AZ89" s="17"/>
      <c r="BA89" s="17"/>
      <c r="BB89" s="144"/>
      <c r="BC89" s="18" t="str">
        <f t="shared" si="5"/>
        <v/>
      </c>
      <c r="BF89" s="18">
        <f t="shared" si="7"/>
        <v>21</v>
      </c>
    </row>
    <row r="90" spans="1:58">
      <c r="A90" s="14"/>
      <c r="B90" s="37" t="s">
        <v>463</v>
      </c>
      <c r="C90" s="16"/>
      <c r="D90" s="57"/>
      <c r="E90" s="57"/>
      <c r="F90" s="57"/>
      <c r="G90" s="17"/>
      <c r="H90" s="57"/>
      <c r="I90" s="57"/>
      <c r="J90" s="17"/>
      <c r="K90" s="57"/>
      <c r="L90" s="57"/>
      <c r="M90" s="17"/>
      <c r="N90" s="17"/>
      <c r="O90" s="17"/>
      <c r="P90" s="57">
        <v>22</v>
      </c>
      <c r="Q90" s="57"/>
      <c r="R90" s="57">
        <v>18</v>
      </c>
      <c r="S90" s="57"/>
      <c r="T90" s="17"/>
      <c r="U90" s="57"/>
      <c r="V90" s="17"/>
      <c r="W90" s="17"/>
      <c r="X90" s="17">
        <v>25</v>
      </c>
      <c r="Y90" s="57">
        <v>25</v>
      </c>
      <c r="Z90" s="17"/>
      <c r="AA90" s="17"/>
      <c r="AB90" s="57"/>
      <c r="AC90" s="57"/>
      <c r="AD90" s="57">
        <v>19</v>
      </c>
      <c r="AE90" s="57"/>
      <c r="AF90" s="57"/>
      <c r="AG90" s="57"/>
      <c r="AH90" s="144"/>
      <c r="AI90" s="18">
        <f t="shared" si="6"/>
        <v>109</v>
      </c>
      <c r="AM90" s="14"/>
      <c r="AN90" s="37" t="s">
        <v>463</v>
      </c>
      <c r="AO90" s="16"/>
      <c r="AP90" s="17"/>
      <c r="AQ90" s="17"/>
      <c r="AR90" s="17"/>
      <c r="AS90" s="17"/>
      <c r="AT90" s="17"/>
      <c r="AU90" s="17"/>
      <c r="AV90" s="57"/>
      <c r="AW90" s="17">
        <v>28</v>
      </c>
      <c r="AX90" s="17"/>
      <c r="AY90" s="17">
        <v>7</v>
      </c>
      <c r="AZ90" s="17"/>
      <c r="BA90" s="17"/>
      <c r="BB90" s="144"/>
      <c r="BC90" s="18">
        <f t="shared" si="5"/>
        <v>35</v>
      </c>
      <c r="BF90" s="18">
        <f t="shared" si="7"/>
        <v>144</v>
      </c>
    </row>
    <row r="91" spans="1:58">
      <c r="A91" s="14"/>
      <c r="B91" s="37" t="s">
        <v>464</v>
      </c>
      <c r="C91" s="16"/>
      <c r="D91" s="57"/>
      <c r="E91" s="57">
        <v>15</v>
      </c>
      <c r="F91" s="57"/>
      <c r="G91" s="17"/>
      <c r="H91" s="57"/>
      <c r="I91" s="57"/>
      <c r="J91" s="17"/>
      <c r="K91" s="57">
        <v>18</v>
      </c>
      <c r="L91" s="57"/>
      <c r="M91" s="17"/>
      <c r="N91" s="17"/>
      <c r="O91" s="17"/>
      <c r="P91" s="57"/>
      <c r="Q91" s="57"/>
      <c r="R91" s="57"/>
      <c r="S91" s="57"/>
      <c r="T91" s="17"/>
      <c r="U91" s="57"/>
      <c r="V91" s="17"/>
      <c r="W91" s="17">
        <v>22</v>
      </c>
      <c r="X91" s="17"/>
      <c r="Y91" s="57"/>
      <c r="Z91" s="17"/>
      <c r="AA91" s="17"/>
      <c r="AB91" s="57"/>
      <c r="AC91" s="57"/>
      <c r="AD91" s="57"/>
      <c r="AE91" s="57"/>
      <c r="AF91" s="57"/>
      <c r="AG91" s="57">
        <v>21</v>
      </c>
      <c r="AH91" s="144"/>
      <c r="AI91" s="18">
        <f t="shared" si="6"/>
        <v>76</v>
      </c>
      <c r="AM91" s="14"/>
      <c r="AN91" s="37" t="s">
        <v>464</v>
      </c>
      <c r="AO91" s="16"/>
      <c r="AP91" s="17"/>
      <c r="AQ91" s="17"/>
      <c r="AR91" s="17"/>
      <c r="AS91" s="17"/>
      <c r="AT91" s="17"/>
      <c r="AU91" s="17"/>
      <c r="AV91" s="57"/>
      <c r="AW91" s="17">
        <v>18</v>
      </c>
      <c r="AX91" s="17"/>
      <c r="AY91" s="17"/>
      <c r="AZ91" s="17"/>
      <c r="BA91" s="17"/>
      <c r="BB91" s="144"/>
      <c r="BC91" s="18">
        <f t="shared" si="5"/>
        <v>18</v>
      </c>
      <c r="BF91" s="18">
        <f t="shared" si="7"/>
        <v>94</v>
      </c>
    </row>
    <row r="92" spans="1:58">
      <c r="A92" s="14"/>
      <c r="B92" s="37" t="s">
        <v>465</v>
      </c>
      <c r="C92" s="16">
        <v>9</v>
      </c>
      <c r="D92" s="57"/>
      <c r="E92" s="57"/>
      <c r="F92" s="57">
        <v>18</v>
      </c>
      <c r="G92" s="17"/>
      <c r="H92" s="57">
        <v>22</v>
      </c>
      <c r="I92" s="57"/>
      <c r="J92" s="17"/>
      <c r="K92" s="57"/>
      <c r="L92" s="57"/>
      <c r="M92" s="17"/>
      <c r="N92" s="17"/>
      <c r="O92" s="17"/>
      <c r="P92" s="57"/>
      <c r="Q92" s="57"/>
      <c r="R92" s="57">
        <v>15</v>
      </c>
      <c r="S92" s="57"/>
      <c r="T92" s="17"/>
      <c r="U92" s="57"/>
      <c r="V92" s="17"/>
      <c r="W92" s="17"/>
      <c r="X92" s="17"/>
      <c r="Y92" s="57">
        <v>17</v>
      </c>
      <c r="Z92" s="17">
        <v>14</v>
      </c>
      <c r="AA92" s="17">
        <v>9</v>
      </c>
      <c r="AB92" s="57">
        <v>16</v>
      </c>
      <c r="AC92" s="57"/>
      <c r="AD92" s="57"/>
      <c r="AE92" s="57"/>
      <c r="AF92" s="57"/>
      <c r="AG92" s="57"/>
      <c r="AH92" s="144"/>
      <c r="AI92" s="18">
        <f t="shared" si="6"/>
        <v>120</v>
      </c>
      <c r="AM92" s="14"/>
      <c r="AN92" s="37" t="s">
        <v>465</v>
      </c>
      <c r="AO92" s="16"/>
      <c r="AP92" s="17">
        <v>30</v>
      </c>
      <c r="AQ92" s="17"/>
      <c r="AR92" s="17"/>
      <c r="AS92" s="17"/>
      <c r="AT92" s="17"/>
      <c r="AU92" s="17"/>
      <c r="AV92" s="57"/>
      <c r="AW92" s="17">
        <v>47</v>
      </c>
      <c r="AX92" s="17"/>
      <c r="AY92" s="17">
        <v>11</v>
      </c>
      <c r="AZ92" s="17"/>
      <c r="BA92" s="17"/>
      <c r="BB92" s="144"/>
      <c r="BC92" s="18">
        <f t="shared" si="5"/>
        <v>88</v>
      </c>
      <c r="BF92" s="18">
        <f t="shared" si="7"/>
        <v>208</v>
      </c>
    </row>
    <row r="93" spans="1:58">
      <c r="A93" s="14"/>
      <c r="B93" s="37" t="s">
        <v>466</v>
      </c>
      <c r="C93" s="16"/>
      <c r="D93" s="57"/>
      <c r="E93" s="57"/>
      <c r="F93" s="57"/>
      <c r="G93" s="17">
        <v>21</v>
      </c>
      <c r="H93" s="57"/>
      <c r="I93" s="57"/>
      <c r="J93" s="17"/>
      <c r="K93" s="57"/>
      <c r="L93" s="57"/>
      <c r="M93" s="17"/>
      <c r="N93" s="17"/>
      <c r="O93" s="17"/>
      <c r="P93" s="57"/>
      <c r="Q93" s="57"/>
      <c r="R93" s="57"/>
      <c r="S93" s="57"/>
      <c r="T93" s="17"/>
      <c r="U93" s="57"/>
      <c r="V93" s="17"/>
      <c r="W93" s="17"/>
      <c r="X93" s="17"/>
      <c r="Y93" s="57"/>
      <c r="Z93" s="17"/>
      <c r="AA93" s="17"/>
      <c r="AB93" s="57"/>
      <c r="AC93" s="57"/>
      <c r="AD93" s="57"/>
      <c r="AE93" s="57"/>
      <c r="AF93" s="57"/>
      <c r="AG93" s="57"/>
      <c r="AH93" s="144"/>
      <c r="AI93" s="18">
        <f t="shared" si="6"/>
        <v>21</v>
      </c>
      <c r="AM93" s="14"/>
      <c r="AN93" s="37" t="s">
        <v>466</v>
      </c>
      <c r="AO93" s="16"/>
      <c r="AP93" s="17"/>
      <c r="AQ93" s="17"/>
      <c r="AR93" s="17"/>
      <c r="AS93" s="17"/>
      <c r="AT93" s="17"/>
      <c r="AU93" s="17"/>
      <c r="AV93" s="57"/>
      <c r="AW93" s="17"/>
      <c r="AX93" s="17"/>
      <c r="AY93" s="17"/>
      <c r="AZ93" s="17"/>
      <c r="BA93" s="17"/>
      <c r="BB93" s="144"/>
      <c r="BC93" s="18" t="str">
        <f t="shared" si="5"/>
        <v/>
      </c>
      <c r="BF93" s="18">
        <f t="shared" si="7"/>
        <v>21</v>
      </c>
    </row>
    <row r="94" spans="1:58">
      <c r="A94" s="14"/>
      <c r="B94" s="37" t="s">
        <v>467</v>
      </c>
      <c r="C94" s="16"/>
      <c r="D94" s="57"/>
      <c r="E94" s="57"/>
      <c r="F94" s="57"/>
      <c r="G94" s="17"/>
      <c r="H94" s="57"/>
      <c r="I94" s="57"/>
      <c r="J94" s="17"/>
      <c r="K94" s="57"/>
      <c r="L94" s="57"/>
      <c r="M94" s="17"/>
      <c r="N94" s="17"/>
      <c r="O94" s="17"/>
      <c r="P94" s="57"/>
      <c r="Q94" s="57"/>
      <c r="R94" s="57"/>
      <c r="S94" s="57"/>
      <c r="T94" s="17"/>
      <c r="U94" s="57"/>
      <c r="V94" s="17"/>
      <c r="W94" s="17"/>
      <c r="X94" s="17"/>
      <c r="Y94" s="57"/>
      <c r="Z94" s="17"/>
      <c r="AA94" s="17"/>
      <c r="AB94" s="57"/>
      <c r="AC94" s="57"/>
      <c r="AD94" s="57"/>
      <c r="AE94" s="57"/>
      <c r="AF94" s="57"/>
      <c r="AG94" s="57"/>
      <c r="AH94" s="144"/>
      <c r="AI94" s="18" t="str">
        <f t="shared" si="6"/>
        <v/>
      </c>
      <c r="AM94" s="14"/>
      <c r="AN94" s="37" t="s">
        <v>467</v>
      </c>
      <c r="AO94" s="16"/>
      <c r="AP94" s="17"/>
      <c r="AQ94" s="17"/>
      <c r="AR94" s="17"/>
      <c r="AS94" s="17"/>
      <c r="AT94" s="17"/>
      <c r="AU94" s="17"/>
      <c r="AV94" s="57"/>
      <c r="AW94" s="17"/>
      <c r="AX94" s="17"/>
      <c r="AY94" s="17"/>
      <c r="AZ94" s="17"/>
      <c r="BA94" s="17"/>
      <c r="BB94" s="144"/>
      <c r="BC94" s="18" t="str">
        <f t="shared" si="5"/>
        <v/>
      </c>
      <c r="BF94" s="18">
        <f t="shared" si="7"/>
        <v>0</v>
      </c>
    </row>
    <row r="95" spans="1:58">
      <c r="A95" s="14"/>
      <c r="B95" s="37" t="s">
        <v>468</v>
      </c>
      <c r="C95" s="16"/>
      <c r="D95" s="57"/>
      <c r="E95" s="57"/>
      <c r="F95" s="57"/>
      <c r="G95" s="17"/>
      <c r="H95" s="57"/>
      <c r="I95" s="57"/>
      <c r="J95" s="17"/>
      <c r="K95" s="57"/>
      <c r="L95" s="57"/>
      <c r="M95" s="17"/>
      <c r="N95" s="17"/>
      <c r="O95" s="17"/>
      <c r="P95" s="57"/>
      <c r="Q95" s="57"/>
      <c r="R95" s="57"/>
      <c r="S95" s="57"/>
      <c r="T95" s="17"/>
      <c r="U95" s="57"/>
      <c r="V95" s="17"/>
      <c r="W95" s="17"/>
      <c r="X95" s="17"/>
      <c r="Y95" s="57"/>
      <c r="Z95" s="17"/>
      <c r="AA95" s="17"/>
      <c r="AB95" s="57"/>
      <c r="AC95" s="57"/>
      <c r="AD95" s="57">
        <v>21</v>
      </c>
      <c r="AE95" s="57"/>
      <c r="AF95" s="57"/>
      <c r="AG95" s="57"/>
      <c r="AH95" s="144"/>
      <c r="AI95" s="18">
        <f t="shared" si="6"/>
        <v>21</v>
      </c>
      <c r="AM95" s="14"/>
      <c r="AN95" s="37" t="s">
        <v>468</v>
      </c>
      <c r="AO95" s="16"/>
      <c r="AP95" s="17"/>
      <c r="AQ95" s="17"/>
      <c r="AR95" s="17"/>
      <c r="AS95" s="17"/>
      <c r="AT95" s="17"/>
      <c r="AU95" s="17"/>
      <c r="AV95" s="57"/>
      <c r="AW95" s="17"/>
      <c r="AX95" s="17"/>
      <c r="AY95" s="17"/>
      <c r="AZ95" s="17"/>
      <c r="BA95" s="17"/>
      <c r="BB95" s="144"/>
      <c r="BC95" s="18" t="str">
        <f t="shared" si="5"/>
        <v/>
      </c>
      <c r="BF95" s="18">
        <f t="shared" si="7"/>
        <v>21</v>
      </c>
    </row>
    <row r="96" spans="1:58">
      <c r="A96" s="14"/>
      <c r="B96" s="37" t="s">
        <v>469</v>
      </c>
      <c r="C96" s="16"/>
      <c r="D96" s="57"/>
      <c r="E96" s="57"/>
      <c r="F96" s="57"/>
      <c r="G96" s="17"/>
      <c r="H96" s="57"/>
      <c r="I96" s="57"/>
      <c r="J96" s="17"/>
      <c r="K96" s="57"/>
      <c r="L96" s="57"/>
      <c r="M96" s="17"/>
      <c r="N96" s="17"/>
      <c r="O96" s="17"/>
      <c r="P96" s="57"/>
      <c r="Q96" s="57"/>
      <c r="R96" s="57"/>
      <c r="S96" s="57"/>
      <c r="T96" s="17"/>
      <c r="U96" s="57"/>
      <c r="V96" s="17"/>
      <c r="W96" s="17"/>
      <c r="X96" s="17"/>
      <c r="Y96" s="57"/>
      <c r="Z96" s="17"/>
      <c r="AA96" s="17"/>
      <c r="AB96" s="57"/>
      <c r="AC96" s="57">
        <v>14</v>
      </c>
      <c r="AD96" s="57"/>
      <c r="AE96" s="57"/>
      <c r="AF96" s="57"/>
      <c r="AG96" s="57"/>
      <c r="AH96" s="144"/>
      <c r="AI96" s="18">
        <f t="shared" si="6"/>
        <v>14</v>
      </c>
      <c r="AM96" s="14"/>
      <c r="AN96" s="37" t="s">
        <v>469</v>
      </c>
      <c r="AO96" s="16"/>
      <c r="AP96" s="17"/>
      <c r="AQ96" s="17"/>
      <c r="AR96" s="17"/>
      <c r="AS96" s="17"/>
      <c r="AT96" s="17"/>
      <c r="AU96" s="17"/>
      <c r="AV96" s="57"/>
      <c r="AW96" s="17"/>
      <c r="AX96" s="17"/>
      <c r="AY96" s="17"/>
      <c r="AZ96" s="17"/>
      <c r="BA96" s="17"/>
      <c r="BB96" s="144"/>
      <c r="BC96" s="18" t="str">
        <f t="shared" si="5"/>
        <v/>
      </c>
      <c r="BF96" s="18">
        <f t="shared" si="7"/>
        <v>14</v>
      </c>
    </row>
    <row r="97" spans="1:59">
      <c r="A97" s="14"/>
      <c r="B97" s="37" t="s">
        <v>470</v>
      </c>
      <c r="C97" s="16"/>
      <c r="D97" s="57"/>
      <c r="E97" s="57"/>
      <c r="F97" s="57"/>
      <c r="G97" s="17"/>
      <c r="H97" s="57"/>
      <c r="I97" s="57"/>
      <c r="J97" s="17"/>
      <c r="K97" s="57"/>
      <c r="L97" s="57"/>
      <c r="M97" s="17"/>
      <c r="N97" s="17"/>
      <c r="O97" s="17"/>
      <c r="P97" s="57"/>
      <c r="Q97" s="57"/>
      <c r="R97" s="57"/>
      <c r="S97" s="57"/>
      <c r="T97" s="17"/>
      <c r="U97" s="57"/>
      <c r="V97" s="17"/>
      <c r="W97" s="17"/>
      <c r="X97" s="17"/>
      <c r="Y97" s="57"/>
      <c r="Z97" s="17"/>
      <c r="AA97" s="17"/>
      <c r="AB97" s="57"/>
      <c r="AC97" s="57"/>
      <c r="AD97" s="57"/>
      <c r="AE97" s="57"/>
      <c r="AF97" s="57"/>
      <c r="AG97" s="57"/>
      <c r="AH97" s="144"/>
      <c r="AI97" s="18" t="str">
        <f t="shared" si="6"/>
        <v/>
      </c>
      <c r="AM97" s="14"/>
      <c r="AN97" s="37" t="s">
        <v>470</v>
      </c>
      <c r="AO97" s="16"/>
      <c r="AP97" s="17"/>
      <c r="AQ97" s="17"/>
      <c r="AR97" s="17"/>
      <c r="AS97" s="17"/>
      <c r="AT97" s="17"/>
      <c r="AU97" s="17"/>
      <c r="AV97" s="57"/>
      <c r="AW97" s="17"/>
      <c r="AX97" s="17"/>
      <c r="AY97" s="17"/>
      <c r="AZ97" s="17"/>
      <c r="BA97" s="17"/>
      <c r="BB97" s="144"/>
      <c r="BC97" s="18" t="str">
        <f t="shared" si="5"/>
        <v/>
      </c>
      <c r="BF97" s="18">
        <f t="shared" si="7"/>
        <v>0</v>
      </c>
    </row>
    <row r="98" spans="1:59">
      <c r="A98" s="14"/>
      <c r="B98" s="37" t="s">
        <v>471</v>
      </c>
      <c r="C98" s="16"/>
      <c r="D98" s="57"/>
      <c r="E98" s="57">
        <v>14</v>
      </c>
      <c r="F98" s="57"/>
      <c r="G98" s="17"/>
      <c r="H98" s="57"/>
      <c r="I98" s="57"/>
      <c r="J98" s="17"/>
      <c r="K98" s="57"/>
      <c r="L98" s="57"/>
      <c r="M98" s="17"/>
      <c r="N98" s="17"/>
      <c r="O98" s="17"/>
      <c r="P98" s="57"/>
      <c r="Q98" s="57"/>
      <c r="R98" s="57"/>
      <c r="S98" s="57"/>
      <c r="T98" s="17"/>
      <c r="U98" s="57"/>
      <c r="V98" s="17"/>
      <c r="W98" s="17"/>
      <c r="X98" s="17"/>
      <c r="Y98" s="57"/>
      <c r="Z98" s="17"/>
      <c r="AA98" s="17"/>
      <c r="AB98" s="57"/>
      <c r="AC98" s="57">
        <v>14</v>
      </c>
      <c r="AD98" s="57"/>
      <c r="AE98" s="57"/>
      <c r="AF98" s="57"/>
      <c r="AG98" s="57"/>
      <c r="AH98" s="144"/>
      <c r="AI98" s="18">
        <f t="shared" ref="AI98:AI112" si="8">IF(SUM(C98:AH98)=0,"",SUM(C98:AH98))</f>
        <v>28</v>
      </c>
      <c r="AM98" s="14"/>
      <c r="AN98" s="37" t="s">
        <v>471</v>
      </c>
      <c r="AO98" s="16"/>
      <c r="AP98" s="17"/>
      <c r="AQ98" s="17"/>
      <c r="AR98" s="17"/>
      <c r="AS98" s="17">
        <v>21</v>
      </c>
      <c r="AT98" s="17"/>
      <c r="AU98" s="17"/>
      <c r="AV98" s="57"/>
      <c r="AW98" s="17"/>
      <c r="AX98" s="17"/>
      <c r="AY98" s="17"/>
      <c r="AZ98" s="17"/>
      <c r="BA98" s="17"/>
      <c r="BB98" s="144"/>
      <c r="BC98" s="18">
        <f t="shared" si="5"/>
        <v>21</v>
      </c>
      <c r="BF98" s="18">
        <f t="shared" ref="BF98:BF112" si="9">SUM(C98:AH98)+SUM(AO98:BB98)</f>
        <v>49</v>
      </c>
    </row>
    <row r="99" spans="1:59">
      <c r="A99" s="14"/>
      <c r="B99" s="37" t="s">
        <v>472</v>
      </c>
      <c r="C99" s="16">
        <v>11</v>
      </c>
      <c r="D99" s="57"/>
      <c r="E99" s="57"/>
      <c r="F99" s="57"/>
      <c r="G99" s="17">
        <v>11</v>
      </c>
      <c r="H99" s="57">
        <v>10</v>
      </c>
      <c r="I99" s="57"/>
      <c r="J99" s="17"/>
      <c r="K99" s="57">
        <v>14</v>
      </c>
      <c r="L99" s="57"/>
      <c r="M99" s="17"/>
      <c r="N99" s="17"/>
      <c r="O99" s="17"/>
      <c r="P99" s="57"/>
      <c r="Q99" s="57"/>
      <c r="R99" s="57">
        <v>8</v>
      </c>
      <c r="S99" s="57"/>
      <c r="T99" s="17"/>
      <c r="U99" s="57"/>
      <c r="V99" s="17"/>
      <c r="W99" s="17"/>
      <c r="X99" s="17"/>
      <c r="Y99" s="57"/>
      <c r="Z99" s="17">
        <v>11</v>
      </c>
      <c r="AA99" s="17"/>
      <c r="AB99" s="57"/>
      <c r="AC99" s="57"/>
      <c r="AD99" s="57"/>
      <c r="AE99" s="57"/>
      <c r="AF99" s="57"/>
      <c r="AG99" s="57"/>
      <c r="AH99" s="144"/>
      <c r="AI99" s="18">
        <f t="shared" si="8"/>
        <v>65</v>
      </c>
      <c r="AM99" s="14"/>
      <c r="AN99" s="37" t="s">
        <v>472</v>
      </c>
      <c r="AO99" s="16"/>
      <c r="AP99" s="17"/>
      <c r="AQ99" s="17"/>
      <c r="AR99" s="17">
        <v>9</v>
      </c>
      <c r="AS99" s="17"/>
      <c r="AT99" s="17"/>
      <c r="AU99" s="17"/>
      <c r="AV99" s="57"/>
      <c r="AW99" s="17">
        <v>16</v>
      </c>
      <c r="AX99" s="17"/>
      <c r="AY99" s="17"/>
      <c r="AZ99" s="17"/>
      <c r="BA99" s="17"/>
      <c r="BB99" s="144"/>
      <c r="BC99" s="18">
        <f t="shared" si="5"/>
        <v>25</v>
      </c>
      <c r="BF99" s="18">
        <f t="shared" si="9"/>
        <v>90</v>
      </c>
    </row>
    <row r="100" spans="1:59">
      <c r="A100" s="14"/>
      <c r="B100" s="37" t="s">
        <v>473</v>
      </c>
      <c r="C100" s="16"/>
      <c r="D100" s="57"/>
      <c r="E100" s="57">
        <v>20</v>
      </c>
      <c r="F100" s="57"/>
      <c r="G100" s="17"/>
      <c r="H100" s="57">
        <v>24</v>
      </c>
      <c r="I100" s="57"/>
      <c r="J100" s="17"/>
      <c r="K100" s="57"/>
      <c r="L100" s="57"/>
      <c r="M100" s="17"/>
      <c r="N100" s="17"/>
      <c r="O100" s="17"/>
      <c r="P100" s="57"/>
      <c r="Q100" s="57"/>
      <c r="R100" s="57"/>
      <c r="S100" s="57"/>
      <c r="T100" s="17"/>
      <c r="U100" s="57"/>
      <c r="V100" s="17"/>
      <c r="W100" s="17">
        <v>17</v>
      </c>
      <c r="X100" s="17"/>
      <c r="Y100" s="57"/>
      <c r="Z100" s="17"/>
      <c r="AA100" s="17"/>
      <c r="AB100" s="57"/>
      <c r="AC100" s="57"/>
      <c r="AD100" s="57"/>
      <c r="AE100" s="57"/>
      <c r="AF100" s="57"/>
      <c r="AG100" s="57"/>
      <c r="AH100" s="144"/>
      <c r="AI100" s="18">
        <f t="shared" si="8"/>
        <v>61</v>
      </c>
      <c r="AM100" s="14"/>
      <c r="AN100" s="37" t="s">
        <v>473</v>
      </c>
      <c r="AO100" s="16"/>
      <c r="AP100" s="17"/>
      <c r="AQ100" s="17"/>
      <c r="AR100" s="17"/>
      <c r="AS100" s="17"/>
      <c r="AT100" s="17"/>
      <c r="AU100" s="17"/>
      <c r="AV100" s="57"/>
      <c r="AW100" s="17"/>
      <c r="AX100" s="17"/>
      <c r="AY100" s="17"/>
      <c r="AZ100" s="17"/>
      <c r="BA100" s="17"/>
      <c r="BB100" s="144">
        <v>13</v>
      </c>
      <c r="BC100" s="18">
        <f t="shared" si="5"/>
        <v>13</v>
      </c>
      <c r="BF100" s="18">
        <f t="shared" si="9"/>
        <v>74</v>
      </c>
    </row>
    <row r="101" spans="1:59" ht="11" thickBot="1">
      <c r="A101" s="14"/>
      <c r="B101" s="37" t="s">
        <v>474</v>
      </c>
      <c r="C101" s="16"/>
      <c r="D101" s="57"/>
      <c r="E101" s="57"/>
      <c r="F101" s="57"/>
      <c r="G101" s="17"/>
      <c r="H101" s="57"/>
      <c r="I101" s="57"/>
      <c r="J101" s="17"/>
      <c r="K101" s="57"/>
      <c r="L101" s="57"/>
      <c r="M101" s="17"/>
      <c r="N101" s="17"/>
      <c r="O101" s="17"/>
      <c r="P101" s="57"/>
      <c r="Q101" s="57"/>
      <c r="R101" s="57"/>
      <c r="S101" s="57"/>
      <c r="T101" s="17"/>
      <c r="U101" s="57"/>
      <c r="V101" s="17"/>
      <c r="W101" s="17"/>
      <c r="X101" s="17"/>
      <c r="Y101" s="57"/>
      <c r="Z101" s="17"/>
      <c r="AA101" s="17"/>
      <c r="AB101" s="57"/>
      <c r="AC101" s="57"/>
      <c r="AD101" s="57"/>
      <c r="AE101" s="57"/>
      <c r="AF101" s="57"/>
      <c r="AG101" s="57"/>
      <c r="AH101" s="144"/>
      <c r="AI101" s="18" t="str">
        <f t="shared" si="8"/>
        <v/>
      </c>
      <c r="AM101" s="14"/>
      <c r="AN101" s="37" t="s">
        <v>474</v>
      </c>
      <c r="AO101" s="16"/>
      <c r="AP101" s="17"/>
      <c r="AQ101" s="17"/>
      <c r="AR101" s="17"/>
      <c r="AS101" s="17"/>
      <c r="AT101" s="17"/>
      <c r="AU101" s="17"/>
      <c r="AV101" s="57"/>
      <c r="AW101" s="17"/>
      <c r="AX101" s="17"/>
      <c r="AY101" s="17"/>
      <c r="AZ101" s="17"/>
      <c r="BA101" s="17"/>
      <c r="BB101" s="144"/>
      <c r="BC101" s="18" t="str">
        <f t="shared" si="5"/>
        <v/>
      </c>
      <c r="BF101" s="18">
        <f t="shared" si="9"/>
        <v>0</v>
      </c>
    </row>
    <row r="102" spans="1:59" ht="11" thickBot="1">
      <c r="A102" s="19"/>
      <c r="B102" s="37" t="s">
        <v>475</v>
      </c>
      <c r="C102" s="16"/>
      <c r="D102" s="57"/>
      <c r="E102" s="57"/>
      <c r="F102" s="57"/>
      <c r="G102" s="17"/>
      <c r="H102" s="57"/>
      <c r="I102" s="57"/>
      <c r="J102" s="17"/>
      <c r="K102" s="57"/>
      <c r="L102" s="57"/>
      <c r="M102" s="17"/>
      <c r="N102" s="17"/>
      <c r="O102" s="17"/>
      <c r="P102" s="57"/>
      <c r="Q102" s="57"/>
      <c r="R102" s="57"/>
      <c r="S102" s="57"/>
      <c r="T102" s="17"/>
      <c r="U102" s="57"/>
      <c r="V102" s="17"/>
      <c r="W102" s="17"/>
      <c r="X102" s="17"/>
      <c r="Y102" s="57"/>
      <c r="Z102" s="17"/>
      <c r="AA102" s="17">
        <v>22</v>
      </c>
      <c r="AB102" s="57"/>
      <c r="AC102" s="57"/>
      <c r="AD102" s="57"/>
      <c r="AE102" s="57"/>
      <c r="AF102" s="57"/>
      <c r="AG102" s="57"/>
      <c r="AH102" s="144"/>
      <c r="AI102" s="18">
        <f t="shared" si="8"/>
        <v>22</v>
      </c>
      <c r="AJ102" s="28">
        <f>SUM(AI66:AI102)</f>
        <v>1509</v>
      </c>
      <c r="AK102" s="29"/>
      <c r="AL102" s="29"/>
      <c r="AM102" s="19"/>
      <c r="AN102" s="37" t="s">
        <v>475</v>
      </c>
      <c r="AO102" s="16"/>
      <c r="AP102" s="17"/>
      <c r="AQ102" s="17"/>
      <c r="AR102" s="17"/>
      <c r="AS102" s="17"/>
      <c r="AT102" s="17"/>
      <c r="AU102" s="17"/>
      <c r="AV102" s="57"/>
      <c r="AW102" s="17"/>
      <c r="AX102" s="17"/>
      <c r="AY102" s="17"/>
      <c r="AZ102" s="17"/>
      <c r="BA102" s="17"/>
      <c r="BB102" s="144"/>
      <c r="BC102" s="18" t="str">
        <f t="shared" si="5"/>
        <v/>
      </c>
      <c r="BD102" s="28">
        <f>SUM(BC66:BC102)</f>
        <v>378</v>
      </c>
      <c r="BF102" s="18">
        <f t="shared" si="9"/>
        <v>22</v>
      </c>
      <c r="BG102" s="28">
        <f>SUM(BF66:BF102)</f>
        <v>1887</v>
      </c>
    </row>
    <row r="103" spans="1:59">
      <c r="A103" s="7" t="s">
        <v>476</v>
      </c>
      <c r="B103" s="36" t="s">
        <v>477</v>
      </c>
      <c r="C103" s="9">
        <v>41</v>
      </c>
      <c r="D103" s="56"/>
      <c r="E103" s="56"/>
      <c r="F103" s="56"/>
      <c r="G103" s="10"/>
      <c r="H103" s="56"/>
      <c r="I103" s="56"/>
      <c r="J103" s="10"/>
      <c r="K103" s="56"/>
      <c r="L103" s="56"/>
      <c r="M103" s="10"/>
      <c r="N103" s="10"/>
      <c r="O103" s="10"/>
      <c r="P103" s="56"/>
      <c r="Q103" s="56"/>
      <c r="R103" s="56"/>
      <c r="S103" s="56"/>
      <c r="T103" s="10"/>
      <c r="U103" s="56"/>
      <c r="V103" s="10"/>
      <c r="W103" s="10"/>
      <c r="X103" s="10"/>
      <c r="Y103" s="56"/>
      <c r="Z103" s="10"/>
      <c r="AA103" s="10"/>
      <c r="AB103" s="56"/>
      <c r="AC103" s="56"/>
      <c r="AD103" s="56"/>
      <c r="AE103" s="56"/>
      <c r="AF103" s="56"/>
      <c r="AG103" s="56"/>
      <c r="AH103" s="143"/>
      <c r="AI103" s="11">
        <f t="shared" si="8"/>
        <v>41</v>
      </c>
      <c r="AM103" s="7" t="s">
        <v>476</v>
      </c>
      <c r="AN103" s="36" t="s">
        <v>477</v>
      </c>
      <c r="AO103" s="9"/>
      <c r="AP103" s="10"/>
      <c r="AQ103" s="10"/>
      <c r="AR103" s="10"/>
      <c r="AS103" s="10"/>
      <c r="AT103" s="10"/>
      <c r="AU103" s="10"/>
      <c r="AV103" s="56"/>
      <c r="AW103" s="10"/>
      <c r="AX103" s="10"/>
      <c r="AY103" s="10"/>
      <c r="AZ103" s="10"/>
      <c r="BA103" s="10"/>
      <c r="BB103" s="143"/>
      <c r="BC103" s="11" t="str">
        <f t="shared" si="5"/>
        <v/>
      </c>
      <c r="BF103" s="11">
        <f t="shared" si="9"/>
        <v>41</v>
      </c>
    </row>
    <row r="104" spans="1:59">
      <c r="A104" s="14"/>
      <c r="B104" s="37" t="s">
        <v>478</v>
      </c>
      <c r="C104" s="16"/>
      <c r="D104" s="57"/>
      <c r="E104" s="57"/>
      <c r="F104" s="57"/>
      <c r="G104" s="17"/>
      <c r="H104" s="57"/>
      <c r="I104" s="57"/>
      <c r="J104" s="17"/>
      <c r="K104" s="57"/>
      <c r="L104" s="57"/>
      <c r="M104" s="17"/>
      <c r="N104" s="17"/>
      <c r="O104" s="17"/>
      <c r="P104" s="57"/>
      <c r="Q104" s="57"/>
      <c r="R104" s="57"/>
      <c r="S104" s="57"/>
      <c r="T104" s="17"/>
      <c r="U104" s="57"/>
      <c r="V104" s="17"/>
      <c r="W104" s="17"/>
      <c r="X104" s="17"/>
      <c r="Y104" s="57"/>
      <c r="Z104" s="17"/>
      <c r="AA104" s="17"/>
      <c r="AB104" s="57"/>
      <c r="AC104" s="57"/>
      <c r="AD104" s="57"/>
      <c r="AE104" s="57"/>
      <c r="AF104" s="57"/>
      <c r="AG104" s="57"/>
      <c r="AH104" s="144"/>
      <c r="AI104" s="18" t="str">
        <f t="shared" si="8"/>
        <v/>
      </c>
      <c r="AM104" s="14"/>
      <c r="AN104" s="37" t="s">
        <v>478</v>
      </c>
      <c r="AO104" s="16"/>
      <c r="AP104" s="17"/>
      <c r="AQ104" s="17"/>
      <c r="AR104" s="17"/>
      <c r="AS104" s="17"/>
      <c r="AT104" s="17"/>
      <c r="AU104" s="17"/>
      <c r="AV104" s="57"/>
      <c r="AW104" s="17">
        <v>91</v>
      </c>
      <c r="AX104" s="17"/>
      <c r="AY104" s="17"/>
      <c r="AZ104" s="17"/>
      <c r="BA104" s="17"/>
      <c r="BB104" s="144">
        <v>26</v>
      </c>
      <c r="BC104" s="18">
        <f t="shared" si="5"/>
        <v>117</v>
      </c>
      <c r="BF104" s="18">
        <f t="shared" si="9"/>
        <v>117</v>
      </c>
    </row>
    <row r="105" spans="1:59">
      <c r="A105" s="14"/>
      <c r="B105" s="37" t="s">
        <v>479</v>
      </c>
      <c r="C105" s="16">
        <v>68</v>
      </c>
      <c r="D105" s="57"/>
      <c r="E105" s="57"/>
      <c r="F105" s="57"/>
      <c r="G105" s="17"/>
      <c r="H105" s="57"/>
      <c r="I105" s="57"/>
      <c r="J105" s="17"/>
      <c r="K105" s="57"/>
      <c r="L105" s="57"/>
      <c r="M105" s="17"/>
      <c r="N105" s="17"/>
      <c r="O105" s="17"/>
      <c r="P105" s="57">
        <v>48</v>
      </c>
      <c r="Q105" s="57"/>
      <c r="R105" s="57">
        <v>25</v>
      </c>
      <c r="S105" s="57"/>
      <c r="T105" s="17"/>
      <c r="U105" s="57"/>
      <c r="V105" s="17"/>
      <c r="W105" s="17"/>
      <c r="X105" s="17"/>
      <c r="Y105" s="57"/>
      <c r="Z105" s="17"/>
      <c r="AA105" s="17"/>
      <c r="AB105" s="57"/>
      <c r="AC105" s="57"/>
      <c r="AD105" s="57"/>
      <c r="AE105" s="57"/>
      <c r="AF105" s="57"/>
      <c r="AG105" s="57"/>
      <c r="AH105" s="144"/>
      <c r="AI105" s="18">
        <f t="shared" si="8"/>
        <v>141</v>
      </c>
      <c r="AM105" s="14"/>
      <c r="AN105" s="37" t="s">
        <v>479</v>
      </c>
      <c r="AO105" s="16"/>
      <c r="AP105" s="17"/>
      <c r="AQ105" s="17"/>
      <c r="AR105" s="17"/>
      <c r="AS105" s="17"/>
      <c r="AT105" s="17"/>
      <c r="AU105" s="17"/>
      <c r="AV105" s="57"/>
      <c r="AW105" s="17">
        <v>104</v>
      </c>
      <c r="AX105" s="17"/>
      <c r="AY105" s="17"/>
      <c r="AZ105" s="17"/>
      <c r="BA105" s="17"/>
      <c r="BB105" s="144"/>
      <c r="BC105" s="18">
        <f t="shared" si="5"/>
        <v>104</v>
      </c>
      <c r="BF105" s="18">
        <f t="shared" si="9"/>
        <v>245</v>
      </c>
    </row>
    <row r="106" spans="1:59" ht="11" thickBot="1">
      <c r="A106" s="19"/>
      <c r="B106" s="41" t="s">
        <v>480</v>
      </c>
      <c r="C106" s="21"/>
      <c r="D106" s="59"/>
      <c r="E106" s="59"/>
      <c r="F106" s="59"/>
      <c r="G106" s="22"/>
      <c r="H106" s="59"/>
      <c r="I106" s="59"/>
      <c r="J106" s="22"/>
      <c r="K106" s="59">
        <v>18</v>
      </c>
      <c r="L106" s="59"/>
      <c r="M106" s="22"/>
      <c r="N106" s="22"/>
      <c r="O106" s="22"/>
      <c r="P106" s="59"/>
      <c r="Q106" s="59"/>
      <c r="R106" s="59"/>
      <c r="S106" s="59"/>
      <c r="T106" s="22"/>
      <c r="U106" s="59">
        <v>22</v>
      </c>
      <c r="V106" s="22"/>
      <c r="W106" s="22"/>
      <c r="X106" s="22"/>
      <c r="Y106" s="59"/>
      <c r="Z106" s="22"/>
      <c r="AA106" s="22"/>
      <c r="AB106" s="59"/>
      <c r="AC106" s="59"/>
      <c r="AD106" s="59"/>
      <c r="AE106" s="59"/>
      <c r="AF106" s="59"/>
      <c r="AG106" s="59"/>
      <c r="AH106" s="146"/>
      <c r="AI106" s="23">
        <f t="shared" si="8"/>
        <v>40</v>
      </c>
      <c r="AM106" s="19"/>
      <c r="AN106" s="41" t="s">
        <v>480</v>
      </c>
      <c r="AO106" s="21"/>
      <c r="AP106" s="22"/>
      <c r="AQ106" s="22"/>
      <c r="AR106" s="22"/>
      <c r="AS106" s="22"/>
      <c r="AT106" s="22"/>
      <c r="AU106" s="22"/>
      <c r="AV106" s="59"/>
      <c r="AW106" s="22"/>
      <c r="AX106" s="22"/>
      <c r="AY106" s="22"/>
      <c r="AZ106" s="22"/>
      <c r="BA106" s="22"/>
      <c r="BB106" s="146"/>
      <c r="BC106" s="23" t="str">
        <f t="shared" si="5"/>
        <v/>
      </c>
      <c r="BF106" s="23">
        <f t="shared" si="9"/>
        <v>40</v>
      </c>
    </row>
    <row r="107" spans="1:59">
      <c r="A107" s="7"/>
      <c r="B107" s="36" t="s">
        <v>481</v>
      </c>
      <c r="C107" s="9">
        <v>58</v>
      </c>
      <c r="D107" s="56"/>
      <c r="E107" s="56"/>
      <c r="F107" s="56"/>
      <c r="G107" s="10"/>
      <c r="H107" s="56"/>
      <c r="I107" s="56"/>
      <c r="J107" s="10"/>
      <c r="K107" s="56"/>
      <c r="L107" s="56"/>
      <c r="M107" s="10"/>
      <c r="N107" s="10"/>
      <c r="O107" s="10"/>
      <c r="P107" s="56"/>
      <c r="Q107" s="56"/>
      <c r="R107" s="56"/>
      <c r="S107" s="56"/>
      <c r="T107" s="10"/>
      <c r="U107" s="56"/>
      <c r="V107" s="10"/>
      <c r="W107" s="10"/>
      <c r="X107" s="10"/>
      <c r="Y107" s="56"/>
      <c r="Z107" s="10"/>
      <c r="AA107" s="10"/>
      <c r="AB107" s="56"/>
      <c r="AC107" s="56"/>
      <c r="AD107" s="56"/>
      <c r="AE107" s="56"/>
      <c r="AF107" s="56"/>
      <c r="AG107" s="56"/>
      <c r="AH107" s="143"/>
      <c r="AI107" s="11">
        <f t="shared" si="8"/>
        <v>58</v>
      </c>
      <c r="AM107" s="7"/>
      <c r="AN107" s="36" t="s">
        <v>481</v>
      </c>
      <c r="AO107" s="9"/>
      <c r="AP107" s="10"/>
      <c r="AQ107" s="10"/>
      <c r="AR107" s="10"/>
      <c r="AS107" s="10"/>
      <c r="AT107" s="10"/>
      <c r="AU107" s="10"/>
      <c r="AV107" s="56"/>
      <c r="AW107" s="10">
        <v>82</v>
      </c>
      <c r="AX107" s="10"/>
      <c r="AY107" s="10"/>
      <c r="AZ107" s="10"/>
      <c r="BA107" s="10"/>
      <c r="BB107" s="143"/>
      <c r="BC107" s="27">
        <f t="shared" si="5"/>
        <v>82</v>
      </c>
      <c r="BF107" s="27">
        <f t="shared" si="9"/>
        <v>140</v>
      </c>
    </row>
    <row r="108" spans="1:59">
      <c r="A108" s="14"/>
      <c r="B108" s="37" t="s">
        <v>482</v>
      </c>
      <c r="C108" s="16"/>
      <c r="D108" s="57"/>
      <c r="E108" s="57"/>
      <c r="F108" s="57"/>
      <c r="G108" s="17"/>
      <c r="H108" s="57"/>
      <c r="I108" s="57"/>
      <c r="J108" s="17"/>
      <c r="K108" s="57"/>
      <c r="L108" s="57"/>
      <c r="M108" s="17"/>
      <c r="N108" s="17"/>
      <c r="O108" s="17"/>
      <c r="P108" s="57"/>
      <c r="Q108" s="57"/>
      <c r="R108" s="57"/>
      <c r="S108" s="57"/>
      <c r="T108" s="17"/>
      <c r="U108" s="57"/>
      <c r="V108" s="17"/>
      <c r="W108" s="17"/>
      <c r="X108" s="17"/>
      <c r="Y108" s="57"/>
      <c r="Z108" s="17"/>
      <c r="AA108" s="17"/>
      <c r="AB108" s="57"/>
      <c r="AC108" s="57"/>
      <c r="AD108" s="57"/>
      <c r="AE108" s="57"/>
      <c r="AF108" s="57"/>
      <c r="AG108" s="57"/>
      <c r="AH108" s="144"/>
      <c r="AI108" s="18" t="str">
        <f t="shared" si="8"/>
        <v/>
      </c>
      <c r="AM108" s="14"/>
      <c r="AN108" s="37" t="s">
        <v>482</v>
      </c>
      <c r="AO108" s="16"/>
      <c r="AP108" s="17"/>
      <c r="AQ108" s="17"/>
      <c r="AR108" s="17"/>
      <c r="AS108" s="17"/>
      <c r="AT108" s="17"/>
      <c r="AU108" s="17"/>
      <c r="AV108" s="57"/>
      <c r="AW108" s="17"/>
      <c r="AX108" s="17"/>
      <c r="AY108" s="17"/>
      <c r="AZ108" s="17"/>
      <c r="BA108" s="17"/>
      <c r="BB108" s="144">
        <v>24</v>
      </c>
      <c r="BC108" s="18">
        <f t="shared" si="5"/>
        <v>24</v>
      </c>
      <c r="BF108" s="18">
        <f t="shared" si="9"/>
        <v>24</v>
      </c>
    </row>
    <row r="109" spans="1:59">
      <c r="A109" s="14"/>
      <c r="B109" s="37" t="s">
        <v>483</v>
      </c>
      <c r="C109" s="16">
        <v>69</v>
      </c>
      <c r="D109" s="57"/>
      <c r="E109" s="57"/>
      <c r="F109" s="57"/>
      <c r="G109" s="17"/>
      <c r="H109" s="57"/>
      <c r="I109" s="57"/>
      <c r="J109" s="17"/>
      <c r="K109" s="57"/>
      <c r="L109" s="57"/>
      <c r="M109" s="17"/>
      <c r="N109" s="17"/>
      <c r="O109" s="17"/>
      <c r="P109" s="57">
        <v>40</v>
      </c>
      <c r="Q109" s="57"/>
      <c r="R109" s="57">
        <v>16</v>
      </c>
      <c r="S109" s="57"/>
      <c r="T109" s="17"/>
      <c r="U109" s="57">
        <v>15</v>
      </c>
      <c r="V109" s="17"/>
      <c r="W109" s="17"/>
      <c r="X109" s="17"/>
      <c r="Y109" s="57"/>
      <c r="Z109" s="17"/>
      <c r="AA109" s="17"/>
      <c r="AB109" s="57"/>
      <c r="AC109" s="57"/>
      <c r="AD109" s="57"/>
      <c r="AE109" s="57"/>
      <c r="AF109" s="57"/>
      <c r="AG109" s="57"/>
      <c r="AH109" s="144"/>
      <c r="AI109" s="18">
        <f t="shared" si="8"/>
        <v>140</v>
      </c>
      <c r="AM109" s="14"/>
      <c r="AN109" s="37" t="s">
        <v>483</v>
      </c>
      <c r="AO109" s="16"/>
      <c r="AP109" s="17"/>
      <c r="AQ109" s="17"/>
      <c r="AR109" s="17"/>
      <c r="AS109" s="17"/>
      <c r="AT109" s="17"/>
      <c r="AU109" s="17"/>
      <c r="AV109" s="57"/>
      <c r="AW109" s="17">
        <v>101</v>
      </c>
      <c r="AX109" s="17"/>
      <c r="AY109" s="17"/>
      <c r="AZ109" s="17"/>
      <c r="BA109" s="17"/>
      <c r="BB109" s="144"/>
      <c r="BC109" s="18">
        <f t="shared" si="5"/>
        <v>101</v>
      </c>
      <c r="BF109" s="18">
        <f t="shared" si="9"/>
        <v>241</v>
      </c>
    </row>
    <row r="110" spans="1:59">
      <c r="A110" s="14"/>
      <c r="B110" s="37" t="s">
        <v>484</v>
      </c>
      <c r="C110" s="16"/>
      <c r="D110" s="57"/>
      <c r="E110" s="57"/>
      <c r="F110" s="57"/>
      <c r="G110" s="17"/>
      <c r="H110" s="57"/>
      <c r="I110" s="57"/>
      <c r="J110" s="17"/>
      <c r="K110" s="57">
        <v>17</v>
      </c>
      <c r="L110" s="57"/>
      <c r="M110" s="17"/>
      <c r="N110" s="17"/>
      <c r="O110" s="17"/>
      <c r="P110" s="57"/>
      <c r="Q110" s="57"/>
      <c r="R110" s="57"/>
      <c r="S110" s="57"/>
      <c r="T110" s="17"/>
      <c r="U110" s="57">
        <v>14</v>
      </c>
      <c r="V110" s="17"/>
      <c r="W110" s="17"/>
      <c r="X110" s="17"/>
      <c r="Y110" s="57"/>
      <c r="Z110" s="17"/>
      <c r="AA110" s="17"/>
      <c r="AB110" s="57"/>
      <c r="AC110" s="57"/>
      <c r="AD110" s="57"/>
      <c r="AE110" s="57"/>
      <c r="AF110" s="57"/>
      <c r="AG110" s="57"/>
      <c r="AH110" s="144"/>
      <c r="AI110" s="18">
        <f t="shared" si="8"/>
        <v>31</v>
      </c>
      <c r="AM110" s="14"/>
      <c r="AN110" s="37" t="s">
        <v>484</v>
      </c>
      <c r="AO110" s="16"/>
      <c r="AP110" s="17"/>
      <c r="AQ110" s="17"/>
      <c r="AR110" s="17"/>
      <c r="AS110" s="17"/>
      <c r="AT110" s="17"/>
      <c r="AU110" s="17"/>
      <c r="AV110" s="57"/>
      <c r="AW110" s="17"/>
      <c r="AX110" s="17"/>
      <c r="AY110" s="17"/>
      <c r="AZ110" s="17"/>
      <c r="BA110" s="17"/>
      <c r="BB110" s="144"/>
      <c r="BC110" s="18" t="str">
        <f t="shared" si="5"/>
        <v/>
      </c>
      <c r="BF110" s="18">
        <f t="shared" si="9"/>
        <v>31</v>
      </c>
    </row>
    <row r="111" spans="1:59" ht="11" thickBot="1">
      <c r="A111" s="19"/>
      <c r="B111" s="41" t="s">
        <v>485</v>
      </c>
      <c r="C111" s="21">
        <v>41</v>
      </c>
      <c r="D111" s="59"/>
      <c r="E111" s="59"/>
      <c r="F111" s="59"/>
      <c r="G111" s="22"/>
      <c r="H111" s="59"/>
      <c r="I111" s="59"/>
      <c r="J111" s="22"/>
      <c r="K111" s="59"/>
      <c r="L111" s="59"/>
      <c r="M111" s="22"/>
      <c r="N111" s="22"/>
      <c r="O111" s="22"/>
      <c r="P111" s="59"/>
      <c r="Q111" s="59"/>
      <c r="R111" s="59"/>
      <c r="S111" s="59"/>
      <c r="T111" s="22"/>
      <c r="U111" s="59"/>
      <c r="V111" s="22"/>
      <c r="W111" s="22"/>
      <c r="X111" s="22"/>
      <c r="Y111" s="59"/>
      <c r="Z111" s="22"/>
      <c r="AA111" s="22"/>
      <c r="AB111" s="59"/>
      <c r="AC111" s="59"/>
      <c r="AD111" s="59"/>
      <c r="AE111" s="59"/>
      <c r="AF111" s="59"/>
      <c r="AG111" s="59"/>
      <c r="AH111" s="146"/>
      <c r="AI111" s="23">
        <f t="shared" si="8"/>
        <v>41</v>
      </c>
      <c r="AM111" s="19"/>
      <c r="AN111" s="41" t="s">
        <v>485</v>
      </c>
      <c r="AO111" s="21"/>
      <c r="AP111" s="22"/>
      <c r="AQ111" s="22"/>
      <c r="AR111" s="22"/>
      <c r="AS111" s="22"/>
      <c r="AT111" s="22"/>
      <c r="AU111" s="22"/>
      <c r="AV111" s="59"/>
      <c r="AW111" s="22"/>
      <c r="AX111" s="22"/>
      <c r="AY111" s="22"/>
      <c r="AZ111" s="22"/>
      <c r="BA111" s="22"/>
      <c r="BB111" s="146"/>
      <c r="BC111" s="24" t="str">
        <f t="shared" si="5"/>
        <v/>
      </c>
      <c r="BF111" s="24">
        <f t="shared" si="9"/>
        <v>41</v>
      </c>
    </row>
    <row r="112" spans="1:59" ht="11" thickBot="1">
      <c r="A112" s="42" t="s">
        <v>486</v>
      </c>
      <c r="B112" s="43"/>
      <c r="C112" s="44"/>
      <c r="D112" s="62"/>
      <c r="E112" s="62"/>
      <c r="F112" s="62"/>
      <c r="G112" s="45"/>
      <c r="H112" s="62"/>
      <c r="I112" s="62"/>
      <c r="J112" s="45"/>
      <c r="K112" s="62"/>
      <c r="L112" s="62"/>
      <c r="M112" s="45"/>
      <c r="N112" s="45"/>
      <c r="O112" s="45"/>
      <c r="P112" s="62"/>
      <c r="Q112" s="62"/>
      <c r="R112" s="62"/>
      <c r="S112" s="62"/>
      <c r="T112" s="45"/>
      <c r="U112" s="62"/>
      <c r="V112" s="45"/>
      <c r="W112" s="45"/>
      <c r="X112" s="45"/>
      <c r="Y112" s="62"/>
      <c r="Z112" s="45"/>
      <c r="AA112" s="45"/>
      <c r="AB112" s="62"/>
      <c r="AC112" s="62"/>
      <c r="AD112" s="62"/>
      <c r="AE112" s="62"/>
      <c r="AF112" s="62"/>
      <c r="AG112" s="62"/>
      <c r="AH112" s="149"/>
      <c r="AI112" s="28" t="str">
        <f t="shared" si="8"/>
        <v/>
      </c>
      <c r="AM112" s="42" t="s">
        <v>486</v>
      </c>
      <c r="AN112" s="43"/>
      <c r="AO112" s="44" t="str">
        <f>IF(SUM([1]Baudimont!$C44:$C49)=0,"",SUM([1]Baudimont!$C44:$C49))</f>
        <v/>
      </c>
      <c r="AP112" s="45" t="str">
        <f>IF(SUM([1]Dampierre!$C44:$C49)=0,"",SUM([1]Dampierre!$C44:$C49))</f>
        <v/>
      </c>
      <c r="AQ112" s="45" t="str">
        <f>IF(SUM([1]Deforest!$C44:$C49)=0,"",SUM([1]Deforest!$C44:$C49))</f>
        <v/>
      </c>
      <c r="AR112" s="45"/>
      <c r="AS112" s="45"/>
      <c r="AT112" s="45"/>
      <c r="AU112" s="45"/>
      <c r="AV112" s="62"/>
      <c r="AW112" s="45"/>
      <c r="AX112" s="45"/>
      <c r="AY112" s="45"/>
      <c r="AZ112" s="45"/>
      <c r="BA112" s="45"/>
      <c r="BB112" s="149"/>
      <c r="BC112" s="28" t="str">
        <f>IF(SUM(AO112:BB112)=0,"",SUM(AO112:BB112))</f>
        <v/>
      </c>
      <c r="BF112" s="28">
        <f t="shared" si="9"/>
        <v>0</v>
      </c>
    </row>
    <row r="113" spans="1:58" s="12" customFormat="1" ht="11" thickBot="1">
      <c r="A113" s="46"/>
      <c r="B113" s="47"/>
      <c r="C113" s="48"/>
      <c r="D113" s="63"/>
      <c r="E113" s="63"/>
      <c r="F113" s="63"/>
      <c r="H113" s="63"/>
      <c r="I113" s="63"/>
      <c r="K113" s="63"/>
      <c r="L113" s="63"/>
      <c r="P113" s="63"/>
      <c r="Q113" s="63"/>
      <c r="R113" s="63"/>
      <c r="S113" s="63"/>
      <c r="U113" s="63"/>
      <c r="Y113" s="63"/>
      <c r="AB113" s="63"/>
      <c r="AC113" s="63"/>
      <c r="AD113" s="63"/>
      <c r="AE113" s="63"/>
      <c r="AF113" s="63"/>
      <c r="AG113" s="63"/>
      <c r="AH113" s="63"/>
      <c r="AM113" s="46"/>
      <c r="AN113" s="47"/>
      <c r="AV113" s="63"/>
      <c r="BB113" s="63"/>
    </row>
    <row r="114" spans="1:58" s="12" customFormat="1" ht="11" thickBot="1">
      <c r="A114" s="49" t="s">
        <v>487</v>
      </c>
      <c r="B114" s="50" t="s">
        <v>488</v>
      </c>
      <c r="C114" s="51">
        <f>SUM(C2:C112)</f>
        <v>942</v>
      </c>
      <c r="D114" s="64">
        <f t="shared" ref="D114:AH114" si="10">SUM(D2:D112)</f>
        <v>128</v>
      </c>
      <c r="E114" s="64">
        <f t="shared" si="10"/>
        <v>300</v>
      </c>
      <c r="F114" s="64">
        <f t="shared" si="10"/>
        <v>462</v>
      </c>
      <c r="G114" s="52">
        <f t="shared" si="10"/>
        <v>309</v>
      </c>
      <c r="H114" s="64">
        <f t="shared" si="10"/>
        <v>528</v>
      </c>
      <c r="I114" s="64">
        <f t="shared" si="10"/>
        <v>139</v>
      </c>
      <c r="J114" s="52">
        <f t="shared" si="10"/>
        <v>199</v>
      </c>
      <c r="K114" s="64">
        <f>SUM(K2:K112)</f>
        <v>437</v>
      </c>
      <c r="L114" s="64">
        <f t="shared" si="10"/>
        <v>132</v>
      </c>
      <c r="M114" s="52">
        <f t="shared" si="10"/>
        <v>221</v>
      </c>
      <c r="N114" s="52"/>
      <c r="O114" s="52">
        <f t="shared" si="10"/>
        <v>361</v>
      </c>
      <c r="P114" s="64">
        <f t="shared" si="10"/>
        <v>542</v>
      </c>
      <c r="Q114" s="64">
        <f t="shared" si="10"/>
        <v>0</v>
      </c>
      <c r="R114" s="64">
        <f t="shared" si="10"/>
        <v>625</v>
      </c>
      <c r="S114" s="64">
        <f t="shared" si="10"/>
        <v>163</v>
      </c>
      <c r="T114" s="52">
        <f t="shared" si="10"/>
        <v>474</v>
      </c>
      <c r="U114" s="64">
        <f t="shared" si="10"/>
        <v>499</v>
      </c>
      <c r="V114" s="52">
        <f t="shared" si="10"/>
        <v>149</v>
      </c>
      <c r="W114" s="52">
        <f t="shared" si="10"/>
        <v>366</v>
      </c>
      <c r="X114" s="52">
        <f t="shared" si="10"/>
        <v>405</v>
      </c>
      <c r="Y114" s="64">
        <f t="shared" si="10"/>
        <v>340</v>
      </c>
      <c r="Z114" s="52">
        <f t="shared" si="10"/>
        <v>459</v>
      </c>
      <c r="AA114" s="52">
        <f t="shared" si="10"/>
        <v>490</v>
      </c>
      <c r="AB114" s="64">
        <f t="shared" si="10"/>
        <v>212</v>
      </c>
      <c r="AC114" s="64">
        <f t="shared" si="10"/>
        <v>466</v>
      </c>
      <c r="AD114" s="64">
        <f t="shared" si="10"/>
        <v>374</v>
      </c>
      <c r="AE114" s="64">
        <f t="shared" si="10"/>
        <v>58</v>
      </c>
      <c r="AF114" s="64"/>
      <c r="AG114" s="64">
        <f t="shared" si="10"/>
        <v>474</v>
      </c>
      <c r="AH114" s="150">
        <f t="shared" si="10"/>
        <v>124</v>
      </c>
      <c r="AI114" s="53">
        <f>SUM(AI2:AI112)</f>
        <v>10405</v>
      </c>
      <c r="AM114" s="49" t="s">
        <v>487</v>
      </c>
      <c r="AN114" s="50" t="s">
        <v>488</v>
      </c>
      <c r="AO114" s="51">
        <f>SUM(AO2:AO112)</f>
        <v>170</v>
      </c>
      <c r="AP114" s="52">
        <f t="shared" ref="AP114:BC114" si="11">SUM(AP2:AP112)</f>
        <v>160</v>
      </c>
      <c r="AQ114" s="52">
        <f t="shared" si="11"/>
        <v>0</v>
      </c>
      <c r="AR114" s="52">
        <f t="shared" si="11"/>
        <v>272</v>
      </c>
      <c r="AS114" s="52">
        <f t="shared" si="11"/>
        <v>43</v>
      </c>
      <c r="AT114" s="52">
        <f t="shared" si="11"/>
        <v>110</v>
      </c>
      <c r="AU114" s="52">
        <f t="shared" si="11"/>
        <v>0</v>
      </c>
      <c r="AV114" s="64">
        <f t="shared" si="11"/>
        <v>512</v>
      </c>
      <c r="AW114" s="52">
        <f t="shared" si="11"/>
        <v>1271</v>
      </c>
      <c r="AX114" s="52">
        <f t="shared" si="11"/>
        <v>130</v>
      </c>
      <c r="AY114" s="52">
        <f t="shared" si="11"/>
        <v>221</v>
      </c>
      <c r="AZ114" s="52">
        <f t="shared" si="11"/>
        <v>71</v>
      </c>
      <c r="BA114" s="52">
        <f t="shared" si="11"/>
        <v>36</v>
      </c>
      <c r="BB114" s="150">
        <f t="shared" si="11"/>
        <v>619</v>
      </c>
      <c r="BC114" s="51">
        <f t="shared" si="11"/>
        <v>3615</v>
      </c>
      <c r="BF114" s="28">
        <f>SUM(BF2:BF112)</f>
        <v>14020</v>
      </c>
    </row>
    <row r="115" spans="1:58">
      <c r="C115" s="54"/>
    </row>
    <row r="116" spans="1:58">
      <c r="C116" s="54"/>
    </row>
    <row r="117" spans="1:58">
      <c r="C117" s="54"/>
    </row>
    <row r="118" spans="1:58">
      <c r="C118" s="54"/>
    </row>
    <row r="119" spans="1:58">
      <c r="C119" s="54"/>
    </row>
    <row r="120" spans="1:58">
      <c r="C120" s="54"/>
    </row>
    <row r="121" spans="1:58">
      <c r="C121" s="54"/>
    </row>
    <row r="122" spans="1:58">
      <c r="C122" s="54"/>
    </row>
    <row r="123" spans="1:58">
      <c r="C123" s="54"/>
    </row>
    <row r="124" spans="1:58">
      <c r="C124" s="54"/>
    </row>
    <row r="125" spans="1:58">
      <c r="C125" s="54"/>
    </row>
    <row r="126" spans="1:58">
      <c r="C126" s="54"/>
    </row>
    <row r="127" spans="1:58">
      <c r="C127" s="54"/>
    </row>
    <row r="128" spans="1:58">
      <c r="C128" s="54"/>
    </row>
    <row r="129" spans="3:3">
      <c r="C129" s="54"/>
    </row>
    <row r="130" spans="3:3">
      <c r="C130" s="54"/>
    </row>
    <row r="131" spans="3:3">
      <c r="C131" s="54"/>
    </row>
    <row r="132" spans="3:3">
      <c r="C132" s="54"/>
    </row>
    <row r="133" spans="3:3">
      <c r="C133" s="54"/>
    </row>
    <row r="134" spans="3:3">
      <c r="C134" s="54"/>
    </row>
    <row r="135" spans="3:3">
      <c r="C135" s="54"/>
    </row>
    <row r="136" spans="3:3">
      <c r="C136" s="54"/>
    </row>
    <row r="137" spans="3:3">
      <c r="C137" s="54"/>
    </row>
    <row r="138" spans="3:3">
      <c r="C138" s="54"/>
    </row>
    <row r="139" spans="3:3">
      <c r="C139" s="54"/>
    </row>
    <row r="140" spans="3:3">
      <c r="C140" s="54"/>
    </row>
    <row r="141" spans="3:3">
      <c r="C141" s="54"/>
    </row>
    <row r="142" spans="3:3">
      <c r="C142" s="54"/>
    </row>
    <row r="143" spans="3:3">
      <c r="C143" s="54"/>
    </row>
    <row r="144" spans="3:3">
      <c r="C144" s="54"/>
    </row>
    <row r="145" spans="3:3">
      <c r="C145" s="54"/>
    </row>
    <row r="146" spans="3:3">
      <c r="C146" s="54"/>
    </row>
    <row r="147" spans="3:3">
      <c r="C147" s="54"/>
    </row>
    <row r="148" spans="3:3">
      <c r="C148" s="54"/>
    </row>
    <row r="149" spans="3:3">
      <c r="C149" s="54"/>
    </row>
    <row r="150" spans="3:3">
      <c r="C150" s="54"/>
    </row>
    <row r="151" spans="3:3">
      <c r="C151" s="54"/>
    </row>
    <row r="152" spans="3:3">
      <c r="C152" s="54"/>
    </row>
    <row r="153" spans="3:3">
      <c r="C153" s="54"/>
    </row>
    <row r="154" spans="3:3">
      <c r="C154" s="54"/>
    </row>
    <row r="155" spans="3:3">
      <c r="C155" s="54"/>
    </row>
    <row r="156" spans="3:3">
      <c r="C156" s="54"/>
    </row>
    <row r="157" spans="3:3">
      <c r="C157" s="54"/>
    </row>
    <row r="158" spans="3:3">
      <c r="C158" s="54"/>
    </row>
    <row r="159" spans="3:3">
      <c r="C159" s="54"/>
    </row>
    <row r="160" spans="3:3">
      <c r="C160" s="54"/>
    </row>
    <row r="161" spans="3:3">
      <c r="C161" s="54"/>
    </row>
    <row r="162" spans="3:3">
      <c r="C162" s="54"/>
    </row>
    <row r="163" spans="3:3">
      <c r="C163" s="54"/>
    </row>
    <row r="164" spans="3:3">
      <c r="C164" s="54"/>
    </row>
    <row r="165" spans="3:3">
      <c r="C165" s="54"/>
    </row>
    <row r="166" spans="3:3">
      <c r="C166" s="54"/>
    </row>
    <row r="167" spans="3:3">
      <c r="C167" s="54"/>
    </row>
    <row r="168" spans="3:3">
      <c r="C168" s="54"/>
    </row>
    <row r="169" spans="3:3">
      <c r="C169" s="54"/>
    </row>
    <row r="170" spans="3:3">
      <c r="C170" s="54"/>
    </row>
    <row r="171" spans="3:3">
      <c r="C171" s="54"/>
    </row>
    <row r="172" spans="3:3">
      <c r="C172" s="54"/>
    </row>
    <row r="173" spans="3:3">
      <c r="C173" s="54"/>
    </row>
    <row r="174" spans="3:3">
      <c r="C174" s="54"/>
    </row>
    <row r="175" spans="3:3">
      <c r="C175" s="54"/>
    </row>
    <row r="176" spans="3:3">
      <c r="C176" s="54"/>
    </row>
    <row r="177" spans="3:3">
      <c r="C177" s="54"/>
    </row>
    <row r="178" spans="3:3">
      <c r="C178" s="54"/>
    </row>
    <row r="179" spans="3:3">
      <c r="C179" s="54"/>
    </row>
    <row r="180" spans="3:3">
      <c r="C180" s="54"/>
    </row>
    <row r="181" spans="3:3">
      <c r="C181" s="54"/>
    </row>
    <row r="182" spans="3:3">
      <c r="C182" s="54"/>
    </row>
    <row r="183" spans="3:3">
      <c r="C183" s="54"/>
    </row>
    <row r="184" spans="3:3">
      <c r="C184" s="54"/>
    </row>
    <row r="185" spans="3:3">
      <c r="C185" s="54"/>
    </row>
    <row r="186" spans="3:3">
      <c r="C186" s="54"/>
    </row>
    <row r="187" spans="3:3">
      <c r="C187" s="54"/>
    </row>
    <row r="188" spans="3:3">
      <c r="C188" s="54"/>
    </row>
    <row r="189" spans="3:3">
      <c r="C189" s="54"/>
    </row>
    <row r="190" spans="3:3">
      <c r="C190" s="54"/>
    </row>
    <row r="191" spans="3:3">
      <c r="C191" s="54"/>
    </row>
    <row r="192" spans="3:3">
      <c r="C192" s="54"/>
    </row>
    <row r="193" spans="3:3">
      <c r="C193" s="54"/>
    </row>
    <row r="194" spans="3:3">
      <c r="C194" s="54"/>
    </row>
    <row r="195" spans="3:3">
      <c r="C195" s="54"/>
    </row>
    <row r="196" spans="3:3">
      <c r="C196" s="54"/>
    </row>
    <row r="197" spans="3:3">
      <c r="C197" s="54"/>
    </row>
    <row r="198" spans="3:3">
      <c r="C198" s="54"/>
    </row>
    <row r="199" spans="3:3">
      <c r="C199" s="54"/>
    </row>
    <row r="200" spans="3:3">
      <c r="C200" s="54"/>
    </row>
    <row r="201" spans="3:3">
      <c r="C201" s="54"/>
    </row>
    <row r="202" spans="3:3">
      <c r="C202" s="54"/>
    </row>
    <row r="203" spans="3:3">
      <c r="C203" s="54"/>
    </row>
    <row r="204" spans="3:3">
      <c r="C204" s="54"/>
    </row>
    <row r="205" spans="3:3">
      <c r="C205" s="54"/>
    </row>
    <row r="206" spans="3:3">
      <c r="C206" s="54"/>
    </row>
    <row r="207" spans="3:3">
      <c r="C207" s="54"/>
    </row>
    <row r="208" spans="3:3">
      <c r="C208" s="54"/>
    </row>
    <row r="209" spans="3:3">
      <c r="C209" s="54"/>
    </row>
    <row r="210" spans="3:3">
      <c r="C210" s="54"/>
    </row>
    <row r="211" spans="3:3">
      <c r="C211" s="54"/>
    </row>
    <row r="212" spans="3:3">
      <c r="C212" s="54"/>
    </row>
    <row r="213" spans="3:3">
      <c r="C213" s="54"/>
    </row>
    <row r="214" spans="3:3">
      <c r="C214" s="54"/>
    </row>
    <row r="215" spans="3:3">
      <c r="C215" s="54"/>
    </row>
    <row r="216" spans="3:3">
      <c r="C216" s="54"/>
    </row>
    <row r="217" spans="3:3">
      <c r="C217" s="54"/>
    </row>
    <row r="218" spans="3:3">
      <c r="C218" s="54"/>
    </row>
    <row r="219" spans="3:3">
      <c r="C219" s="54"/>
    </row>
    <row r="220" spans="3:3">
      <c r="C220" s="54"/>
    </row>
    <row r="221" spans="3:3">
      <c r="C221" s="54"/>
    </row>
    <row r="222" spans="3:3">
      <c r="C222" s="54"/>
    </row>
    <row r="223" spans="3:3">
      <c r="C223" s="54"/>
    </row>
    <row r="224" spans="3:3">
      <c r="C224" s="54"/>
    </row>
    <row r="225" spans="3:3">
      <c r="C225" s="54"/>
    </row>
    <row r="226" spans="3:3">
      <c r="C226" s="54"/>
    </row>
    <row r="227" spans="3:3">
      <c r="C227" s="54"/>
    </row>
    <row r="228" spans="3:3">
      <c r="C228" s="54"/>
    </row>
  </sheetData>
  <sheetCalcPr fullCalcOnLoad="1"/>
  <phoneticPr fontId="19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G4" sqref="G4:H4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16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116</v>
      </c>
      <c r="D2" s="262"/>
      <c r="E2" s="262"/>
      <c r="F2" s="253"/>
      <c r="G2" s="141" t="s">
        <v>417</v>
      </c>
      <c r="H2" s="151">
        <v>80506</v>
      </c>
    </row>
    <row r="3" spans="1:8" s="138" customFormat="1" ht="16" customHeight="1">
      <c r="A3" s="251" t="s">
        <v>416</v>
      </c>
      <c r="B3" s="252"/>
      <c r="C3" s="261" t="s">
        <v>365</v>
      </c>
      <c r="D3" s="262"/>
      <c r="E3" s="262"/>
      <c r="F3" s="253"/>
      <c r="G3" s="141" t="s">
        <v>414</v>
      </c>
      <c r="H3" s="151">
        <v>59208</v>
      </c>
    </row>
    <row r="4" spans="1:8" s="138" customFormat="1" ht="16" customHeight="1">
      <c r="A4" s="251" t="s">
        <v>413</v>
      </c>
      <c r="B4" s="252"/>
      <c r="C4" s="261">
        <v>320253143</v>
      </c>
      <c r="D4" s="262"/>
      <c r="E4" s="253"/>
      <c r="F4" s="139" t="s">
        <v>412</v>
      </c>
      <c r="G4" s="261">
        <v>320257540</v>
      </c>
      <c r="H4" s="263"/>
    </row>
    <row r="5" spans="1:8" s="138" customFormat="1" ht="16" customHeight="1">
      <c r="A5" s="251" t="s">
        <v>411</v>
      </c>
      <c r="B5" s="252"/>
      <c r="C5" s="281" t="s">
        <v>117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118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320015402</v>
      </c>
      <c r="D8" s="262"/>
      <c r="E8" s="253"/>
      <c r="F8" s="139" t="s">
        <v>404</v>
      </c>
      <c r="G8" s="261">
        <v>320015402</v>
      </c>
      <c r="H8" s="263"/>
    </row>
    <row r="9" spans="1:8" s="138" customFormat="1" ht="16" customHeight="1">
      <c r="A9" s="251" t="s">
        <v>403</v>
      </c>
      <c r="B9" s="252"/>
      <c r="C9" s="283" t="s">
        <v>119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670493338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/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/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/>
      <c r="C18" s="119"/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>
        <v>37</v>
      </c>
      <c r="H36" s="83">
        <v>21</v>
      </c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188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188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13" zoomScaleNormal="140" zoomScalePageLayoutView="140" workbookViewId="0">
      <selection activeCell="H21" sqref="H21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167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168</v>
      </c>
      <c r="D2" s="262"/>
      <c r="E2" s="262"/>
      <c r="F2" s="253"/>
      <c r="G2" s="141" t="s">
        <v>417</v>
      </c>
      <c r="H2" s="151">
        <v>701</v>
      </c>
    </row>
    <row r="3" spans="1:8" s="138" customFormat="1" ht="16" customHeight="1">
      <c r="A3" s="251" t="s">
        <v>416</v>
      </c>
      <c r="B3" s="252"/>
      <c r="C3" s="261" t="s">
        <v>169</v>
      </c>
      <c r="D3" s="262"/>
      <c r="E3" s="262"/>
      <c r="F3" s="253"/>
      <c r="G3" s="141" t="s">
        <v>414</v>
      </c>
      <c r="H3" s="151">
        <v>62228</v>
      </c>
    </row>
    <row r="4" spans="1:8" s="138" customFormat="1" ht="16" customHeight="1">
      <c r="A4" s="251" t="s">
        <v>413</v>
      </c>
      <c r="B4" s="252"/>
      <c r="C4" s="261" t="s">
        <v>170</v>
      </c>
      <c r="D4" s="262"/>
      <c r="E4" s="253"/>
      <c r="F4" s="139" t="s">
        <v>412</v>
      </c>
      <c r="G4" s="261" t="s">
        <v>171</v>
      </c>
      <c r="H4" s="263"/>
    </row>
    <row r="5" spans="1:8" s="138" customFormat="1" ht="16" customHeight="1">
      <c r="A5" s="251" t="s">
        <v>411</v>
      </c>
      <c r="B5" s="252"/>
      <c r="C5" s="264" t="s">
        <v>172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173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174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175</v>
      </c>
      <c r="D8" s="262"/>
      <c r="E8" s="253"/>
      <c r="F8" s="139" t="s">
        <v>404</v>
      </c>
      <c r="G8" s="261" t="s">
        <v>176</v>
      </c>
      <c r="H8" s="263"/>
    </row>
    <row r="9" spans="1:8" s="138" customFormat="1" ht="16" customHeight="1">
      <c r="A9" s="251" t="s">
        <v>403</v>
      </c>
      <c r="B9" s="252"/>
      <c r="C9" s="267" t="s">
        <v>177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178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32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29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38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>
        <v>29</v>
      </c>
      <c r="H16" s="83">
        <v>18</v>
      </c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25</v>
      </c>
      <c r="C18" s="119">
        <v>21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17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63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17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88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27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38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12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>
        <v>27</v>
      </c>
      <c r="H38" s="83">
        <v>21</v>
      </c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179</v>
      </c>
      <c r="B44" s="278"/>
      <c r="C44" s="88">
        <v>20</v>
      </c>
      <c r="D44" s="87">
        <v>13</v>
      </c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C14" sqref="C14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333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334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335</v>
      </c>
      <c r="D3" s="262"/>
      <c r="E3" s="262"/>
      <c r="F3" s="253"/>
      <c r="G3" s="141" t="s">
        <v>414</v>
      </c>
      <c r="H3" s="151">
        <v>62170</v>
      </c>
    </row>
    <row r="4" spans="1:8" s="138" customFormat="1" ht="16" customHeight="1">
      <c r="A4" s="251" t="s">
        <v>413</v>
      </c>
      <c r="B4" s="252"/>
      <c r="C4" s="261">
        <v>321067979</v>
      </c>
      <c r="D4" s="262"/>
      <c r="E4" s="253"/>
      <c r="F4" s="139" t="s">
        <v>412</v>
      </c>
      <c r="G4" s="261">
        <v>321067975</v>
      </c>
      <c r="H4" s="263"/>
    </row>
    <row r="5" spans="1:8" s="138" customFormat="1" ht="16" customHeight="1">
      <c r="A5" s="251" t="s">
        <v>411</v>
      </c>
      <c r="B5" s="252"/>
      <c r="C5" s="264" t="s">
        <v>336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/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/>
      <c r="D8" s="262"/>
      <c r="E8" s="253"/>
      <c r="F8" s="139" t="s">
        <v>404</v>
      </c>
      <c r="G8" s="261"/>
      <c r="H8" s="263"/>
    </row>
    <row r="9" spans="1:8" s="138" customFormat="1" ht="16" customHeight="1">
      <c r="A9" s="251" t="s">
        <v>403</v>
      </c>
      <c r="B9" s="252"/>
      <c r="C9" s="267"/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/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11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30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15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36</v>
      </c>
      <c r="C18" s="119">
        <v>32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view="pageLayout" zoomScaleNormal="140" zoomScalePageLayoutView="140" workbookViewId="0">
      <selection activeCell="C7" sqref="C7:H7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156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157</v>
      </c>
      <c r="D2" s="262"/>
      <c r="E2" s="262"/>
      <c r="F2" s="253"/>
      <c r="G2" s="141" t="s">
        <v>417</v>
      </c>
      <c r="H2" s="151">
        <v>40573</v>
      </c>
    </row>
    <row r="3" spans="1:8" s="138" customFormat="1" ht="16" customHeight="1">
      <c r="A3" s="251" t="s">
        <v>416</v>
      </c>
      <c r="B3" s="252"/>
      <c r="C3" s="261" t="s">
        <v>158</v>
      </c>
      <c r="D3" s="262"/>
      <c r="E3" s="262"/>
      <c r="F3" s="253"/>
      <c r="G3" s="141" t="s">
        <v>414</v>
      </c>
      <c r="H3" s="151">
        <v>62008</v>
      </c>
    </row>
    <row r="4" spans="1:8" s="138" customFormat="1" ht="16" customHeight="1">
      <c r="A4" s="251" t="s">
        <v>413</v>
      </c>
      <c r="B4" s="252"/>
      <c r="C4" s="261" t="s">
        <v>159</v>
      </c>
      <c r="D4" s="262"/>
      <c r="E4" s="253"/>
      <c r="F4" s="139" t="s">
        <v>412</v>
      </c>
      <c r="G4" s="261" t="s">
        <v>160</v>
      </c>
      <c r="H4" s="263"/>
    </row>
    <row r="5" spans="1:8" s="138" customFormat="1" ht="16" customHeight="1">
      <c r="A5" s="251" t="s">
        <v>411</v>
      </c>
      <c r="B5" s="252"/>
      <c r="C5" s="281" t="s">
        <v>161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162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163</v>
      </c>
      <c r="D8" s="262"/>
      <c r="E8" s="253"/>
      <c r="F8" s="139" t="s">
        <v>404</v>
      </c>
      <c r="G8" s="261" t="s">
        <v>164</v>
      </c>
      <c r="H8" s="263"/>
    </row>
    <row r="9" spans="1:8" s="138" customFormat="1" ht="16" customHeight="1">
      <c r="A9" s="251" t="s">
        <v>403</v>
      </c>
      <c r="B9" s="252"/>
      <c r="C9" s="283" t="s">
        <v>165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166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0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49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23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>
        <v>16</v>
      </c>
      <c r="H16" s="83">
        <v>10</v>
      </c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18</v>
      </c>
      <c r="C18" s="119">
        <v>16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16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10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12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188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188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view="pageLayout" topLeftCell="A2" zoomScaleNormal="140" zoomScalePageLayoutView="140" workbookViewId="0">
      <selection activeCell="C8" sqref="C8:E8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180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181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448</v>
      </c>
      <c r="D3" s="262"/>
      <c r="E3" s="262"/>
      <c r="F3" s="253"/>
      <c r="G3" s="141" t="s">
        <v>414</v>
      </c>
      <c r="H3" s="151">
        <v>59300</v>
      </c>
    </row>
    <row r="4" spans="1:8" s="138" customFormat="1" ht="16" customHeight="1">
      <c r="A4" s="251" t="s">
        <v>413</v>
      </c>
      <c r="B4" s="252"/>
      <c r="C4" s="261" t="s">
        <v>182</v>
      </c>
      <c r="D4" s="262"/>
      <c r="E4" s="253"/>
      <c r="F4" s="139" t="s">
        <v>412</v>
      </c>
      <c r="G4" s="261" t="s">
        <v>17</v>
      </c>
      <c r="H4" s="263"/>
    </row>
    <row r="5" spans="1:8" s="138" customFormat="1" ht="16" customHeight="1">
      <c r="A5" s="251" t="s">
        <v>411</v>
      </c>
      <c r="B5" s="252"/>
      <c r="C5" s="264" t="s">
        <v>18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19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20</v>
      </c>
      <c r="D8" s="262"/>
      <c r="E8" s="253"/>
      <c r="F8" s="139" t="s">
        <v>404</v>
      </c>
      <c r="G8" s="261" t="s">
        <v>21</v>
      </c>
      <c r="H8" s="263"/>
    </row>
    <row r="9" spans="1:8" s="138" customFormat="1" ht="16" customHeight="1">
      <c r="A9" s="251" t="s">
        <v>403</v>
      </c>
      <c r="B9" s="252"/>
      <c r="C9" s="267" t="s">
        <v>22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23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32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/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8</v>
      </c>
      <c r="C18" s="119">
        <v>14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9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22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7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2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>
        <v>45</v>
      </c>
      <c r="H39" s="83">
        <v>30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188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188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view="pageLayout" topLeftCell="A34" zoomScaleNormal="140" zoomScalePageLayoutView="140" workbookViewId="0">
      <selection activeCell="A48" sqref="A48:B48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24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25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340</v>
      </c>
      <c r="D3" s="262"/>
      <c r="E3" s="262"/>
      <c r="F3" s="253"/>
      <c r="G3" s="141" t="s">
        <v>414</v>
      </c>
      <c r="H3" s="151">
        <v>59210</v>
      </c>
    </row>
    <row r="4" spans="1:8" s="138" customFormat="1" ht="16" customHeight="1">
      <c r="A4" s="251" t="s">
        <v>413</v>
      </c>
      <c r="B4" s="252"/>
      <c r="C4" s="261" t="s">
        <v>26</v>
      </c>
      <c r="D4" s="262"/>
      <c r="E4" s="253"/>
      <c r="F4" s="139" t="s">
        <v>412</v>
      </c>
      <c r="G4" s="261" t="s">
        <v>27</v>
      </c>
      <c r="H4" s="263"/>
    </row>
    <row r="5" spans="1:8" s="138" customFormat="1" ht="16" customHeight="1">
      <c r="A5" s="251" t="s">
        <v>411</v>
      </c>
      <c r="B5" s="252"/>
      <c r="C5" s="264" t="s">
        <v>28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29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30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31</v>
      </c>
      <c r="D8" s="262"/>
      <c r="E8" s="253"/>
      <c r="F8" s="139" t="s">
        <v>404</v>
      </c>
      <c r="G8" s="261" t="s">
        <v>32</v>
      </c>
      <c r="H8" s="263"/>
    </row>
    <row r="9" spans="1:8" s="138" customFormat="1" ht="16" customHeight="1">
      <c r="A9" s="251" t="s">
        <v>403</v>
      </c>
      <c r="B9" s="252"/>
      <c r="C9" s="267" t="s">
        <v>198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199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37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26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>
        <v>21</v>
      </c>
      <c r="H16" s="83">
        <v>10</v>
      </c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11</v>
      </c>
      <c r="C18" s="119">
        <v>16</v>
      </c>
      <c r="D18" s="113"/>
      <c r="F18" s="85" t="s">
        <v>387</v>
      </c>
      <c r="G18" s="84"/>
      <c r="H18" s="83"/>
    </row>
    <row r="19" spans="1:9" ht="15" customHeight="1" thickBot="1">
      <c r="A19" s="118" t="s">
        <v>386</v>
      </c>
      <c r="B19" s="117"/>
      <c r="C19" s="119">
        <v>8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116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20</v>
      </c>
      <c r="D26" s="113"/>
      <c r="F26" s="85" t="s">
        <v>553</v>
      </c>
      <c r="G26" s="84">
        <v>37</v>
      </c>
      <c r="H26" s="83">
        <v>27</v>
      </c>
    </row>
    <row r="27" spans="1:9" ht="15" customHeight="1">
      <c r="A27" s="108" t="s">
        <v>552</v>
      </c>
      <c r="B27" s="115"/>
      <c r="C27" s="83">
        <v>14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11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12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12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12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9" t="s">
        <v>200</v>
      </c>
      <c r="B44" s="280"/>
      <c r="C44" s="88">
        <v>9</v>
      </c>
      <c r="D44" s="87">
        <v>12</v>
      </c>
      <c r="F44" s="85" t="s">
        <v>503</v>
      </c>
      <c r="G44" s="84"/>
      <c r="H44" s="83"/>
    </row>
    <row r="45" spans="1:8" ht="15" customHeight="1">
      <c r="A45" s="279" t="s">
        <v>201</v>
      </c>
      <c r="B45" s="280"/>
      <c r="C45" s="84">
        <v>28</v>
      </c>
      <c r="D45" s="86">
        <v>12</v>
      </c>
      <c r="F45" s="85" t="s">
        <v>500</v>
      </c>
      <c r="G45" s="79"/>
      <c r="H45" s="78"/>
    </row>
    <row r="46" spans="1:8" ht="15" customHeight="1">
      <c r="A46" s="279" t="s">
        <v>202</v>
      </c>
      <c r="B46" s="280"/>
      <c r="C46" s="84">
        <v>15</v>
      </c>
      <c r="D46" s="83"/>
      <c r="F46" s="80" t="s">
        <v>498</v>
      </c>
      <c r="G46" s="82">
        <v>16</v>
      </c>
      <c r="H46" s="81">
        <v>9</v>
      </c>
    </row>
    <row r="47" spans="1:8" ht="15" customHeight="1">
      <c r="A47" s="279" t="s">
        <v>203</v>
      </c>
      <c r="B47" s="253"/>
      <c r="C47" s="79">
        <v>7</v>
      </c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19685039370078741" bottom="0.19685039370078741" header="0.28000000000000003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view="pageLayout" zoomScaleNormal="140" zoomScalePageLayoutView="140" workbookViewId="0">
      <selection activeCell="C1" sqref="C1:H1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185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186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187</v>
      </c>
      <c r="D3" s="262"/>
      <c r="E3" s="262"/>
      <c r="F3" s="253"/>
      <c r="G3" s="141" t="s">
        <v>414</v>
      </c>
      <c r="H3" s="151">
        <v>59000</v>
      </c>
    </row>
    <row r="4" spans="1:8" s="138" customFormat="1" ht="16" customHeight="1">
      <c r="A4" s="251" t="s">
        <v>413</v>
      </c>
      <c r="B4" s="252"/>
      <c r="C4" s="261" t="s">
        <v>188</v>
      </c>
      <c r="D4" s="262"/>
      <c r="E4" s="253"/>
      <c r="F4" s="139" t="s">
        <v>412</v>
      </c>
      <c r="G4" s="261" t="s">
        <v>189</v>
      </c>
      <c r="H4" s="263"/>
    </row>
    <row r="5" spans="1:8" s="138" customFormat="1" ht="16" customHeight="1">
      <c r="A5" s="251" t="s">
        <v>411</v>
      </c>
      <c r="B5" s="252"/>
      <c r="C5" s="264" t="s">
        <v>190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191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192</v>
      </c>
      <c r="D8" s="262"/>
      <c r="E8" s="253"/>
      <c r="F8" s="139" t="s">
        <v>404</v>
      </c>
      <c r="G8" s="261" t="s">
        <v>193</v>
      </c>
      <c r="H8" s="263"/>
    </row>
    <row r="9" spans="1:8" s="138" customFormat="1" ht="16" customHeight="1">
      <c r="A9" s="251" t="s">
        <v>403</v>
      </c>
      <c r="B9" s="252"/>
      <c r="C9" s="267" t="s">
        <v>194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195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/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/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/>
      <c r="C18" s="119"/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196</v>
      </c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>
        <v>22</v>
      </c>
      <c r="H45" s="78">
        <v>21</v>
      </c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19" zoomScaleNormal="140" zoomScalePageLayoutView="140" workbookViewId="0">
      <selection activeCell="C6" sqref="C6:H6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41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/>
      <c r="D2" s="262"/>
      <c r="E2" s="262"/>
      <c r="F2" s="253"/>
      <c r="G2" s="141" t="s">
        <v>417</v>
      </c>
      <c r="H2" s="250">
        <v>30089</v>
      </c>
    </row>
    <row r="3" spans="1:8" s="138" customFormat="1" ht="16" customHeight="1">
      <c r="A3" s="251" t="s">
        <v>416</v>
      </c>
      <c r="B3" s="252"/>
      <c r="C3" s="261" t="s">
        <v>42</v>
      </c>
      <c r="D3" s="262"/>
      <c r="E3" s="262"/>
      <c r="F3" s="253"/>
      <c r="G3" s="141" t="s">
        <v>414</v>
      </c>
      <c r="H3" s="250">
        <v>62968</v>
      </c>
    </row>
    <row r="4" spans="1:8" s="138" customFormat="1" ht="16" customHeight="1">
      <c r="A4" s="251" t="s">
        <v>413</v>
      </c>
      <c r="B4" s="252"/>
      <c r="C4" s="261" t="s">
        <v>43</v>
      </c>
      <c r="D4" s="262"/>
      <c r="E4" s="253"/>
      <c r="F4" s="139" t="s">
        <v>412</v>
      </c>
      <c r="G4" s="261" t="s">
        <v>44</v>
      </c>
      <c r="H4" s="263"/>
    </row>
    <row r="5" spans="1:8" s="138" customFormat="1" ht="16" customHeight="1">
      <c r="A5" s="251" t="s">
        <v>411</v>
      </c>
      <c r="B5" s="252"/>
      <c r="C5" s="264" t="s">
        <v>45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/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/>
      <c r="D8" s="262"/>
      <c r="E8" s="253"/>
      <c r="F8" s="139" t="s">
        <v>404</v>
      </c>
      <c r="G8" s="261"/>
      <c r="H8" s="263"/>
    </row>
    <row r="9" spans="1:8" s="138" customFormat="1" ht="16" customHeight="1">
      <c r="A9" s="251" t="s">
        <v>403</v>
      </c>
      <c r="B9" s="252"/>
      <c r="C9" s="267"/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/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37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37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17</v>
      </c>
      <c r="C18" s="119">
        <v>19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73760416666666662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view="pageLayout" zoomScaleNormal="140" zoomScalePageLayoutView="140" workbookViewId="0">
      <selection activeCell="C18" sqref="C18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197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364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365</v>
      </c>
      <c r="D3" s="262"/>
      <c r="E3" s="262"/>
      <c r="F3" s="253"/>
      <c r="G3" s="141" t="s">
        <v>414</v>
      </c>
      <c r="H3" s="151">
        <v>59200</v>
      </c>
    </row>
    <row r="4" spans="1:8" s="138" customFormat="1" ht="16" customHeight="1">
      <c r="A4" s="251" t="s">
        <v>413</v>
      </c>
      <c r="B4" s="252"/>
      <c r="C4" s="261" t="s">
        <v>366</v>
      </c>
      <c r="D4" s="262"/>
      <c r="E4" s="253"/>
      <c r="F4" s="139" t="s">
        <v>412</v>
      </c>
      <c r="G4" s="261" t="s">
        <v>367</v>
      </c>
      <c r="H4" s="263"/>
    </row>
    <row r="5" spans="1:8" s="138" customFormat="1" ht="16" customHeight="1">
      <c r="A5" s="251" t="s">
        <v>411</v>
      </c>
      <c r="B5" s="252"/>
      <c r="C5" s="264" t="s">
        <v>368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369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370</v>
      </c>
      <c r="D8" s="262"/>
      <c r="E8" s="253"/>
      <c r="F8" s="139" t="s">
        <v>404</v>
      </c>
      <c r="G8" s="261"/>
      <c r="H8" s="263"/>
    </row>
    <row r="9" spans="1:8" s="138" customFormat="1" ht="16" customHeight="1">
      <c r="A9" s="251" t="s">
        <v>403</v>
      </c>
      <c r="B9" s="252"/>
      <c r="C9" s="267" t="s">
        <v>371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372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140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/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140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66</v>
      </c>
      <c r="C18" s="119">
        <v>50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24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19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 t="s">
        <v>373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 t="s">
        <v>373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73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 t="s">
        <v>373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>
        <v>26</v>
      </c>
      <c r="H39" s="83">
        <v>15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showWhiteSpace="0" view="pageLayout" zoomScaleNormal="140" zoomScalePageLayoutView="140" workbookViewId="0">
      <selection activeCell="C10" sqref="C10:H10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137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138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187</v>
      </c>
      <c r="D3" s="262"/>
      <c r="E3" s="262"/>
      <c r="F3" s="253"/>
      <c r="G3" s="141" t="s">
        <v>414</v>
      </c>
      <c r="H3" s="151">
        <v>59045</v>
      </c>
    </row>
    <row r="4" spans="1:8" s="138" customFormat="1" ht="16" customHeight="1">
      <c r="A4" s="251" t="s">
        <v>413</v>
      </c>
      <c r="B4" s="252"/>
      <c r="C4" s="261">
        <v>320219650</v>
      </c>
      <c r="D4" s="262"/>
      <c r="E4" s="253"/>
      <c r="F4" s="139" t="s">
        <v>412</v>
      </c>
      <c r="G4" s="261">
        <v>320060542</v>
      </c>
      <c r="H4" s="263"/>
    </row>
    <row r="5" spans="1:8" s="138" customFormat="1" ht="16" customHeight="1">
      <c r="A5" s="251" t="s">
        <v>411</v>
      </c>
      <c r="B5" s="252"/>
      <c r="C5" s="264" t="s">
        <v>139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140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141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320219655</v>
      </c>
      <c r="D8" s="262"/>
      <c r="E8" s="253"/>
      <c r="F8" s="139" t="s">
        <v>404</v>
      </c>
      <c r="G8" s="261">
        <v>320219889</v>
      </c>
      <c r="H8" s="263"/>
    </row>
    <row r="9" spans="1:8" s="138" customFormat="1" ht="16" customHeight="1">
      <c r="A9" s="251" t="s">
        <v>403</v>
      </c>
      <c r="B9" s="252"/>
      <c r="C9" s="267" t="s">
        <v>142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666578417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103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69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35</v>
      </c>
      <c r="C18" s="119">
        <v>42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23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31</v>
      </c>
      <c r="D26" s="113"/>
      <c r="F26" s="85" t="s">
        <v>553</v>
      </c>
      <c r="G26" s="84">
        <v>27</v>
      </c>
      <c r="H26" s="83">
        <v>24</v>
      </c>
    </row>
    <row r="27" spans="1:9" ht="15" customHeight="1">
      <c r="A27" s="108" t="s">
        <v>552</v>
      </c>
      <c r="B27" s="115"/>
      <c r="C27" s="83">
        <v>37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>
        <v>47</v>
      </c>
      <c r="D28" s="113"/>
      <c r="F28" s="85" t="s">
        <v>362</v>
      </c>
      <c r="G28" s="84">
        <v>35</v>
      </c>
      <c r="H28" s="83">
        <v>29</v>
      </c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34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11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18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54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>
        <v>27</v>
      </c>
      <c r="H35" s="83">
        <v>22</v>
      </c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>
        <v>82</v>
      </c>
      <c r="F37" s="85" t="s">
        <v>521</v>
      </c>
      <c r="G37" s="84">
        <v>25</v>
      </c>
      <c r="H37" s="83">
        <v>28</v>
      </c>
    </row>
    <row r="38" spans="1:8" ht="15" customHeight="1">
      <c r="A38" s="97" t="s">
        <v>520</v>
      </c>
      <c r="B38" s="84">
        <v>91</v>
      </c>
      <c r="C38" s="96" t="s">
        <v>519</v>
      </c>
      <c r="D38" s="83"/>
      <c r="F38" s="85" t="s">
        <v>518</v>
      </c>
      <c r="G38" s="84">
        <v>16</v>
      </c>
      <c r="H38" s="83">
        <v>18</v>
      </c>
    </row>
    <row r="39" spans="1:8" ht="15" customHeight="1">
      <c r="A39" s="97" t="s">
        <v>517</v>
      </c>
      <c r="B39" s="84">
        <v>104</v>
      </c>
      <c r="C39" s="96" t="s">
        <v>516</v>
      </c>
      <c r="D39" s="83">
        <v>101</v>
      </c>
      <c r="F39" s="85" t="s">
        <v>515</v>
      </c>
      <c r="G39" s="84">
        <v>54</v>
      </c>
      <c r="H39" s="83">
        <v>47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143</v>
      </c>
      <c r="B44" s="278"/>
      <c r="C44" s="88">
        <v>24</v>
      </c>
      <c r="D44" s="87">
        <v>24</v>
      </c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>
        <v>11</v>
      </c>
      <c r="H46" s="81">
        <v>16</v>
      </c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18" zoomScaleNormal="140" zoomScalePageLayoutView="140" workbookViewId="0">
      <selection activeCell="H41" sqref="H41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238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239</v>
      </c>
      <c r="D2" s="262"/>
      <c r="E2" s="262"/>
      <c r="F2" s="253"/>
      <c r="G2" s="141" t="s">
        <v>417</v>
      </c>
      <c r="H2" s="151">
        <v>918</v>
      </c>
    </row>
    <row r="3" spans="1:8" s="138" customFormat="1" ht="16" customHeight="1">
      <c r="A3" s="251" t="s">
        <v>416</v>
      </c>
      <c r="B3" s="252"/>
      <c r="C3" s="261" t="s">
        <v>240</v>
      </c>
      <c r="D3" s="262"/>
      <c r="E3" s="262"/>
      <c r="F3" s="253"/>
      <c r="G3" s="141" t="s">
        <v>414</v>
      </c>
      <c r="H3" s="151">
        <v>62022</v>
      </c>
    </row>
    <row r="4" spans="1:8" s="138" customFormat="1" ht="16" customHeight="1">
      <c r="A4" s="251" t="s">
        <v>413</v>
      </c>
      <c r="B4" s="252"/>
      <c r="C4" s="261">
        <v>321710403</v>
      </c>
      <c r="D4" s="262"/>
      <c r="E4" s="253"/>
      <c r="F4" s="139" t="s">
        <v>412</v>
      </c>
      <c r="G4" s="261">
        <v>321715200</v>
      </c>
      <c r="H4" s="263"/>
    </row>
    <row r="5" spans="1:8" s="138" customFormat="1" ht="16" customHeight="1">
      <c r="A5" s="251" t="s">
        <v>411</v>
      </c>
      <c r="B5" s="252"/>
      <c r="C5" s="264" t="s">
        <v>241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242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243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321711851</v>
      </c>
      <c r="D8" s="262"/>
      <c r="E8" s="253"/>
      <c r="F8" s="139" t="s">
        <v>404</v>
      </c>
      <c r="G8" s="261"/>
      <c r="H8" s="263"/>
    </row>
    <row r="9" spans="1:8" s="138" customFormat="1" ht="16" customHeight="1">
      <c r="A9" s="251" t="s">
        <v>403</v>
      </c>
      <c r="B9" s="252"/>
      <c r="C9" s="267" t="s">
        <v>244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680209486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54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/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11</v>
      </c>
      <c r="C18" s="119">
        <v>20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7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>
        <v>33</v>
      </c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25</v>
      </c>
      <c r="D26" s="113"/>
      <c r="F26" s="85" t="s">
        <v>553</v>
      </c>
      <c r="G26" s="84">
        <v>28</v>
      </c>
      <c r="H26" s="83">
        <v>22</v>
      </c>
    </row>
    <row r="27" spans="1:9" ht="15" customHeight="1">
      <c r="A27" s="108" t="s">
        <v>552</v>
      </c>
      <c r="B27" s="115"/>
      <c r="C27" s="83">
        <v>14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14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11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12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>
        <v>26</v>
      </c>
      <c r="H40" s="83">
        <v>21</v>
      </c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>
        <v>0</v>
      </c>
      <c r="H46" s="81">
        <v>11</v>
      </c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view="pageLayout" zoomScaleNormal="140" zoomScalePageLayoutView="140" workbookViewId="0">
      <selection activeCell="H37" sqref="H37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320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321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322</v>
      </c>
      <c r="D3" s="262"/>
      <c r="E3" s="262"/>
      <c r="F3" s="253"/>
      <c r="G3" s="141" t="s">
        <v>414</v>
      </c>
      <c r="H3" s="151">
        <v>62280</v>
      </c>
    </row>
    <row r="4" spans="1:8" s="138" customFormat="1" ht="16" customHeight="1">
      <c r="A4" s="251" t="s">
        <v>413</v>
      </c>
      <c r="B4" s="252"/>
      <c r="C4" s="261">
        <v>321990699</v>
      </c>
      <c r="D4" s="262"/>
      <c r="E4" s="253"/>
      <c r="F4" s="139" t="s">
        <v>412</v>
      </c>
      <c r="G4" s="261">
        <v>321803288</v>
      </c>
      <c r="H4" s="263"/>
    </row>
    <row r="5" spans="1:8" s="138" customFormat="1" ht="16" customHeight="1">
      <c r="A5" s="251" t="s">
        <v>411</v>
      </c>
      <c r="B5" s="252"/>
      <c r="C5" s="264" t="s">
        <v>323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324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321990674</v>
      </c>
      <c r="D8" s="262"/>
      <c r="E8" s="253"/>
      <c r="F8" s="139" t="s">
        <v>404</v>
      </c>
      <c r="G8" s="261">
        <v>321990675</v>
      </c>
      <c r="H8" s="263"/>
    </row>
    <row r="9" spans="1:8" s="138" customFormat="1" ht="16" customHeight="1">
      <c r="A9" s="251" t="s">
        <v>403</v>
      </c>
      <c r="B9" s="252"/>
      <c r="C9" s="267" t="s">
        <v>325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683794531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27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16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18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>
        <v>13</v>
      </c>
      <c r="H16" s="83">
        <v>9</v>
      </c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7</v>
      </c>
      <c r="C18" s="119">
        <v>10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26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11</v>
      </c>
      <c r="D26" s="113"/>
      <c r="F26" s="85" t="s">
        <v>553</v>
      </c>
      <c r="G26" s="84">
        <v>6</v>
      </c>
      <c r="H26" s="83">
        <v>4</v>
      </c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6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10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6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>
        <v>18</v>
      </c>
      <c r="H37" s="83">
        <v>7</v>
      </c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>
        <v>16</v>
      </c>
      <c r="H39" s="83">
        <v>11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00" verticalDpi="300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view="pageLayout" zoomScaleNormal="140" zoomScalePageLayoutView="140" workbookViewId="0">
      <selection activeCell="C4" sqref="C4:E4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53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54</v>
      </c>
      <c r="D2" s="262"/>
      <c r="E2" s="262"/>
      <c r="F2" s="253"/>
      <c r="G2" s="141" t="s">
        <v>417</v>
      </c>
      <c r="H2" s="151">
        <v>21</v>
      </c>
    </row>
    <row r="3" spans="1:8" s="138" customFormat="1" ht="16" customHeight="1">
      <c r="A3" s="251" t="s">
        <v>416</v>
      </c>
      <c r="B3" s="252"/>
      <c r="C3" s="261" t="s">
        <v>55</v>
      </c>
      <c r="D3" s="262"/>
      <c r="E3" s="262"/>
      <c r="F3" s="253"/>
      <c r="G3" s="141" t="s">
        <v>414</v>
      </c>
      <c r="H3" s="151">
        <v>59190</v>
      </c>
    </row>
    <row r="4" spans="1:8" s="138" customFormat="1" ht="16" customHeight="1">
      <c r="A4" s="251" t="s">
        <v>413</v>
      </c>
      <c r="B4" s="252"/>
      <c r="C4" s="261" t="s">
        <v>56</v>
      </c>
      <c r="D4" s="262"/>
      <c r="E4" s="253"/>
      <c r="F4" s="139" t="s">
        <v>412</v>
      </c>
      <c r="G4" s="261" t="s">
        <v>57</v>
      </c>
      <c r="H4" s="263"/>
    </row>
    <row r="5" spans="1:8" s="138" customFormat="1" ht="16" customHeight="1">
      <c r="A5" s="251" t="s">
        <v>411</v>
      </c>
      <c r="B5" s="252"/>
      <c r="C5" s="264" t="s">
        <v>58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59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82" t="s">
        <v>60</v>
      </c>
      <c r="D8" s="262"/>
      <c r="E8" s="253"/>
      <c r="F8" s="139" t="s">
        <v>404</v>
      </c>
      <c r="G8" s="261" t="s">
        <v>57</v>
      </c>
      <c r="H8" s="263"/>
    </row>
    <row r="9" spans="1:8" s="138" customFormat="1" ht="16" customHeight="1">
      <c r="A9" s="251" t="s">
        <v>403</v>
      </c>
      <c r="B9" s="252"/>
      <c r="C9" s="267" t="s">
        <v>61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62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30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/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/>
      <c r="C18" s="119"/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>
        <v>39</v>
      </c>
      <c r="H26" s="83">
        <v>24</v>
      </c>
    </row>
    <row r="27" spans="1:9" ht="15" customHeight="1">
      <c r="A27" s="108" t="s">
        <v>552</v>
      </c>
      <c r="B27" s="115"/>
      <c r="C27" s="83">
        <v>17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10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10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25" right="0.25" top="0.75" bottom="0.75" header="0.3" footer="0.3"/>
  <pageSetup paperSize="9" scale="94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zoomScale="140" zoomScaleNormal="140" zoomScalePageLayoutView="140" workbookViewId="0">
      <selection activeCell="C14" sqref="C14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264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265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259</v>
      </c>
      <c r="D3" s="262"/>
      <c r="E3" s="262"/>
      <c r="F3" s="253"/>
      <c r="G3" s="141" t="s">
        <v>414</v>
      </c>
      <c r="H3" s="151">
        <v>59280</v>
      </c>
    </row>
    <row r="4" spans="1:8" s="138" customFormat="1" ht="16" customHeight="1">
      <c r="A4" s="251" t="s">
        <v>413</v>
      </c>
      <c r="B4" s="252"/>
      <c r="C4" s="300" t="s">
        <v>266</v>
      </c>
      <c r="D4" s="262"/>
      <c r="E4" s="253"/>
      <c r="F4" s="139" t="s">
        <v>412</v>
      </c>
      <c r="G4" s="261"/>
      <c r="H4" s="263"/>
    </row>
    <row r="5" spans="1:8" s="138" customFormat="1" ht="16" customHeight="1">
      <c r="A5" s="251" t="s">
        <v>411</v>
      </c>
      <c r="B5" s="252"/>
      <c r="C5" s="264" t="s">
        <v>267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268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300" t="s">
        <v>266</v>
      </c>
      <c r="D8" s="262"/>
      <c r="E8" s="253"/>
      <c r="F8" s="139" t="s">
        <v>404</v>
      </c>
      <c r="G8" s="300" t="s">
        <v>269</v>
      </c>
      <c r="H8" s="263"/>
    </row>
    <row r="9" spans="1:8" s="138" customFormat="1" ht="16" customHeight="1">
      <c r="A9" s="251" t="s">
        <v>403</v>
      </c>
      <c r="B9" s="252"/>
      <c r="C9" s="267" t="s">
        <v>270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301" t="s">
        <v>271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24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12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17</v>
      </c>
      <c r="C18" s="119">
        <v>13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>
        <v>4</v>
      </c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/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102</v>
      </c>
      <c r="B44" s="278"/>
      <c r="C44" s="88">
        <v>7</v>
      </c>
      <c r="D44" s="87">
        <v>12</v>
      </c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view="pageLayout" zoomScaleNormal="140" zoomScalePageLayoutView="140" workbookViewId="0">
      <selection activeCell="C5" sqref="C5:H5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63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64</v>
      </c>
      <c r="D2" s="262"/>
      <c r="E2" s="262"/>
      <c r="F2" s="253"/>
      <c r="G2" s="141" t="s">
        <v>417</v>
      </c>
      <c r="H2" s="151" t="s">
        <v>65</v>
      </c>
    </row>
    <row r="3" spans="1:8" s="138" customFormat="1" ht="16" customHeight="1">
      <c r="A3" s="251" t="s">
        <v>416</v>
      </c>
      <c r="B3" s="252"/>
      <c r="C3" s="261" t="s">
        <v>206</v>
      </c>
      <c r="D3" s="262"/>
      <c r="E3" s="262"/>
      <c r="F3" s="253"/>
      <c r="G3" s="141" t="s">
        <v>414</v>
      </c>
      <c r="H3" s="151">
        <v>59400</v>
      </c>
    </row>
    <row r="4" spans="1:8" s="138" customFormat="1" ht="16" customHeight="1">
      <c r="A4" s="251" t="s">
        <v>413</v>
      </c>
      <c r="B4" s="252"/>
      <c r="C4" s="261"/>
      <c r="D4" s="262"/>
      <c r="E4" s="253"/>
      <c r="F4" s="139" t="s">
        <v>412</v>
      </c>
      <c r="G4" s="261"/>
      <c r="H4" s="263"/>
    </row>
    <row r="5" spans="1:8" s="138" customFormat="1" ht="16" customHeight="1">
      <c r="A5" s="251" t="s">
        <v>411</v>
      </c>
      <c r="B5" s="252"/>
      <c r="C5" s="264" t="s">
        <v>66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67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68</v>
      </c>
      <c r="D8" s="262"/>
      <c r="E8" s="253"/>
      <c r="F8" s="139" t="s">
        <v>404</v>
      </c>
      <c r="G8" s="261">
        <v>327822829</v>
      </c>
      <c r="H8" s="263"/>
    </row>
    <row r="9" spans="1:8" s="138" customFormat="1" ht="16" customHeight="1">
      <c r="A9" s="251" t="s">
        <v>403</v>
      </c>
      <c r="B9" s="252"/>
      <c r="C9" s="267" t="s">
        <v>69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70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0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25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/>
      <c r="C18" s="119"/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6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5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0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0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0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0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 t="s">
        <v>71</v>
      </c>
      <c r="H46" s="81" t="s">
        <v>71</v>
      </c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rgb="FFC00000"/>
    <pageSetUpPr fitToPage="1"/>
  </sheetPr>
  <dimension ref="A1:I49"/>
  <sheetViews>
    <sheetView showGridLines="0" view="pageLayout" zoomScaleNormal="140" zoomScalePageLayoutView="140" workbookViewId="0">
      <selection activeCell="C18" sqref="C18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155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154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153</v>
      </c>
      <c r="D3" s="262"/>
      <c r="E3" s="262"/>
      <c r="F3" s="253"/>
      <c r="G3" s="141" t="s">
        <v>414</v>
      </c>
      <c r="H3" s="151">
        <v>59100</v>
      </c>
    </row>
    <row r="4" spans="1:8" s="138" customFormat="1" ht="16" customHeight="1">
      <c r="A4" s="251" t="s">
        <v>413</v>
      </c>
      <c r="B4" s="252"/>
      <c r="C4" s="261" t="s">
        <v>152</v>
      </c>
      <c r="D4" s="262"/>
      <c r="E4" s="253"/>
      <c r="F4" s="139" t="s">
        <v>412</v>
      </c>
      <c r="G4" s="261" t="s">
        <v>151</v>
      </c>
      <c r="H4" s="263"/>
    </row>
    <row r="5" spans="1:8" s="138" customFormat="1" ht="16" customHeight="1">
      <c r="A5" s="251" t="s">
        <v>411</v>
      </c>
      <c r="B5" s="252"/>
      <c r="C5" s="281" t="s">
        <v>150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149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148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147</v>
      </c>
      <c r="D8" s="262"/>
      <c r="E8" s="253"/>
      <c r="F8" s="139" t="s">
        <v>404</v>
      </c>
      <c r="G8" s="261" t="s">
        <v>146</v>
      </c>
      <c r="H8" s="263"/>
    </row>
    <row r="9" spans="1:8" s="138" customFormat="1" ht="16" customHeight="1">
      <c r="A9" s="251" t="s">
        <v>403</v>
      </c>
      <c r="B9" s="252"/>
      <c r="C9" s="283" t="s">
        <v>145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144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28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59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23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>
        <v>14</v>
      </c>
      <c r="H16" s="83">
        <v>9</v>
      </c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39</v>
      </c>
      <c r="C18" s="119">
        <v>24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2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>
        <v>5</v>
      </c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15</v>
      </c>
      <c r="D26" s="113"/>
      <c r="F26" s="85" t="s">
        <v>553</v>
      </c>
      <c r="G26" s="84">
        <v>17</v>
      </c>
      <c r="H26" s="83">
        <v>10</v>
      </c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15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/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10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10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>
        <v>26</v>
      </c>
      <c r="C38" s="96" t="s">
        <v>519</v>
      </c>
      <c r="D38" s="83">
        <v>24</v>
      </c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188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188" t="s">
        <v>496</v>
      </c>
      <c r="G47" s="76">
        <v>16</v>
      </c>
      <c r="H47" s="75">
        <v>13</v>
      </c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3:B43"/>
    <mergeCell ref="G8:H8"/>
    <mergeCell ref="C9:H9"/>
    <mergeCell ref="A48:B48"/>
    <mergeCell ref="A13:B13"/>
    <mergeCell ref="A14:B14"/>
    <mergeCell ref="A15:B15"/>
    <mergeCell ref="A47:B47"/>
    <mergeCell ref="A46:B46"/>
    <mergeCell ref="A44:B44"/>
    <mergeCell ref="A45:B45"/>
    <mergeCell ref="C7:H7"/>
    <mergeCell ref="C8:E8"/>
    <mergeCell ref="A6:B6"/>
    <mergeCell ref="A9:B9"/>
    <mergeCell ref="A10:B10"/>
    <mergeCell ref="A7:B7"/>
    <mergeCell ref="C10:H10"/>
    <mergeCell ref="A8:B8"/>
    <mergeCell ref="C1:H1"/>
    <mergeCell ref="C6:H6"/>
    <mergeCell ref="A1:B1"/>
    <mergeCell ref="C5:H5"/>
    <mergeCell ref="G4:H4"/>
    <mergeCell ref="A2:B2"/>
    <mergeCell ref="A3:B3"/>
    <mergeCell ref="A4:B4"/>
    <mergeCell ref="A5:B5"/>
    <mergeCell ref="C2:F2"/>
    <mergeCell ref="C3:F3"/>
    <mergeCell ref="C4:E4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G31" sqref="G31:G32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103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104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187</v>
      </c>
      <c r="D3" s="262"/>
      <c r="E3" s="262"/>
      <c r="F3" s="253"/>
      <c r="G3" s="141" t="s">
        <v>414</v>
      </c>
      <c r="H3" s="151">
        <v>59000</v>
      </c>
    </row>
    <row r="4" spans="1:8" s="138" customFormat="1" ht="16" customHeight="1">
      <c r="A4" s="251" t="s">
        <v>413</v>
      </c>
      <c r="B4" s="252"/>
      <c r="C4" s="261">
        <v>320886788</v>
      </c>
      <c r="D4" s="262"/>
      <c r="E4" s="253"/>
      <c r="F4" s="139" t="s">
        <v>412</v>
      </c>
      <c r="G4" s="261"/>
      <c r="H4" s="263"/>
    </row>
    <row r="5" spans="1:8" s="138" customFormat="1" ht="16" customHeight="1">
      <c r="A5" s="251" t="s">
        <v>411</v>
      </c>
      <c r="B5" s="252"/>
      <c r="C5" s="264" t="s">
        <v>105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106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107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320886773</v>
      </c>
      <c r="D8" s="262"/>
      <c r="E8" s="253"/>
      <c r="F8" s="139" t="s">
        <v>404</v>
      </c>
      <c r="G8" s="261">
        <v>320886464</v>
      </c>
      <c r="H8" s="263"/>
    </row>
    <row r="9" spans="1:8" s="138" customFormat="1" ht="16" customHeight="1">
      <c r="A9" s="251" t="s">
        <v>403</v>
      </c>
      <c r="B9" s="252"/>
      <c r="C9" s="267" t="s">
        <v>108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603014642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108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0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23</v>
      </c>
      <c r="C18" s="119">
        <v>40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15</v>
      </c>
      <c r="D19" s="113"/>
      <c r="F19" s="85" t="s">
        <v>385</v>
      </c>
      <c r="G19" s="84">
        <v>46</v>
      </c>
      <c r="H19" s="83">
        <v>33</v>
      </c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>
        <v>16</v>
      </c>
      <c r="H20" s="83">
        <v>16</v>
      </c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19</v>
      </c>
      <c r="D26" s="113"/>
      <c r="F26" s="85" t="s">
        <v>553</v>
      </c>
      <c r="G26" s="84">
        <v>30</v>
      </c>
      <c r="H26" s="83">
        <v>21</v>
      </c>
    </row>
    <row r="27" spans="1:9" ht="15" customHeight="1">
      <c r="A27" s="108" t="s">
        <v>552</v>
      </c>
      <c r="B27" s="115"/>
      <c r="C27" s="83">
        <v>24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>
        <v>20</v>
      </c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16</v>
      </c>
      <c r="C31" s="109"/>
      <c r="D31" s="102"/>
      <c r="E31" s="91"/>
      <c r="F31" s="85" t="s">
        <v>357</v>
      </c>
      <c r="G31" s="84">
        <v>41</v>
      </c>
      <c r="H31" s="83">
        <v>37</v>
      </c>
    </row>
    <row r="32" spans="1:9" ht="15" customHeight="1">
      <c r="A32" s="108" t="s">
        <v>356</v>
      </c>
      <c r="B32" s="88">
        <v>24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11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33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>
        <v>13</v>
      </c>
      <c r="H35" s="83">
        <v>7</v>
      </c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>
        <v>41</v>
      </c>
      <c r="C37" s="99" t="s">
        <v>522</v>
      </c>
      <c r="D37" s="98">
        <v>58</v>
      </c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>
        <v>68</v>
      </c>
      <c r="C39" s="96" t="s">
        <v>516</v>
      </c>
      <c r="D39" s="83">
        <v>69</v>
      </c>
      <c r="F39" s="85" t="s">
        <v>515</v>
      </c>
      <c r="G39" s="84">
        <v>17</v>
      </c>
      <c r="H39" s="83">
        <v>9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>
        <v>41</v>
      </c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109</v>
      </c>
      <c r="B44" s="278"/>
      <c r="C44" s="88">
        <v>12</v>
      </c>
      <c r="D44" s="87">
        <v>7</v>
      </c>
      <c r="F44" s="85" t="s">
        <v>503</v>
      </c>
      <c r="G44" s="84"/>
      <c r="H44" s="83"/>
    </row>
    <row r="45" spans="1:8" ht="15" customHeight="1">
      <c r="A45" s="279" t="s">
        <v>110</v>
      </c>
      <c r="B45" s="280"/>
      <c r="C45" s="84">
        <v>11</v>
      </c>
      <c r="D45" s="86">
        <v>11</v>
      </c>
      <c r="F45" s="85" t="s">
        <v>500</v>
      </c>
      <c r="G45" s="79"/>
      <c r="H45" s="78"/>
    </row>
    <row r="46" spans="1:8" ht="15" customHeight="1">
      <c r="A46" s="279" t="s">
        <v>111</v>
      </c>
      <c r="B46" s="280"/>
      <c r="C46" s="84">
        <v>13</v>
      </c>
      <c r="D46" s="83">
        <v>4</v>
      </c>
      <c r="F46" s="80" t="s">
        <v>498</v>
      </c>
      <c r="G46" s="82">
        <v>15</v>
      </c>
      <c r="H46" s="81">
        <v>11</v>
      </c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zoomScaleNormal="140" zoomScalePageLayoutView="140" workbookViewId="0">
      <selection activeCell="D44" sqref="D44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305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306</v>
      </c>
      <c r="D2" s="262"/>
      <c r="E2" s="262"/>
      <c r="F2" s="253"/>
      <c r="G2" s="141" t="s">
        <v>417</v>
      </c>
      <c r="H2" s="151">
        <v>70079</v>
      </c>
    </row>
    <row r="3" spans="1:8" s="138" customFormat="1" ht="16" customHeight="1">
      <c r="A3" s="251" t="s">
        <v>416</v>
      </c>
      <c r="B3" s="252"/>
      <c r="C3" s="261" t="s">
        <v>307</v>
      </c>
      <c r="D3" s="262"/>
      <c r="E3" s="262"/>
      <c r="F3" s="253"/>
      <c r="G3" s="141" t="s">
        <v>414</v>
      </c>
      <c r="H3" s="151">
        <v>59481</v>
      </c>
    </row>
    <row r="4" spans="1:8" s="138" customFormat="1" ht="16" customHeight="1">
      <c r="A4" s="251" t="s">
        <v>413</v>
      </c>
      <c r="B4" s="252"/>
      <c r="C4" s="261" t="s">
        <v>308</v>
      </c>
      <c r="D4" s="262"/>
      <c r="E4" s="253"/>
      <c r="F4" s="139" t="s">
        <v>412</v>
      </c>
      <c r="G4" s="261" t="s">
        <v>309</v>
      </c>
      <c r="H4" s="263"/>
    </row>
    <row r="5" spans="1:8" s="138" customFormat="1" ht="16" customHeight="1">
      <c r="A5" s="251" t="s">
        <v>411</v>
      </c>
      <c r="B5" s="252"/>
      <c r="C5" s="264" t="s">
        <v>310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311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312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313</v>
      </c>
      <c r="D8" s="262"/>
      <c r="E8" s="253"/>
      <c r="F8" s="139" t="s">
        <v>404</v>
      </c>
      <c r="G8" s="261" t="s">
        <v>314</v>
      </c>
      <c r="H8" s="263"/>
    </row>
    <row r="9" spans="1:8" s="138" customFormat="1" ht="16" customHeight="1">
      <c r="A9" s="251" t="s">
        <v>403</v>
      </c>
      <c r="B9" s="252"/>
      <c r="C9" s="267" t="s">
        <v>315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316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0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42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28</v>
      </c>
      <c r="C18" s="119">
        <v>23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/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>
        <v>15</v>
      </c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/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>
        <v>8</v>
      </c>
      <c r="H30" s="83">
        <v>12</v>
      </c>
    </row>
    <row r="31" spans="1:9" ht="15" customHeight="1">
      <c r="A31" s="111" t="s">
        <v>358</v>
      </c>
      <c r="B31" s="110">
        <v>0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0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0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0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>
        <v>0</v>
      </c>
      <c r="C37" s="99" t="s">
        <v>522</v>
      </c>
      <c r="D37" s="98">
        <v>0</v>
      </c>
      <c r="F37" s="85" t="s">
        <v>521</v>
      </c>
      <c r="G37" s="84"/>
      <c r="H37" s="83"/>
    </row>
    <row r="38" spans="1:8" ht="15" customHeight="1">
      <c r="A38" s="97" t="s">
        <v>520</v>
      </c>
      <c r="B38" s="84">
        <v>0</v>
      </c>
      <c r="C38" s="96" t="s">
        <v>519</v>
      </c>
      <c r="D38" s="83">
        <v>0</v>
      </c>
      <c r="F38" s="85" t="s">
        <v>518</v>
      </c>
      <c r="G38" s="84"/>
      <c r="H38" s="83"/>
    </row>
    <row r="39" spans="1:8" ht="15" customHeight="1">
      <c r="A39" s="97" t="s">
        <v>517</v>
      </c>
      <c r="B39" s="84">
        <v>0</v>
      </c>
      <c r="C39" s="96" t="s">
        <v>516</v>
      </c>
      <c r="D39" s="83">
        <v>0</v>
      </c>
      <c r="F39" s="85" t="s">
        <v>515</v>
      </c>
      <c r="G39" s="84"/>
      <c r="H39" s="83"/>
    </row>
    <row r="40" spans="1:8" ht="15" customHeight="1">
      <c r="A40" s="97" t="s">
        <v>514</v>
      </c>
      <c r="B40" s="84">
        <v>0</v>
      </c>
      <c r="C40" s="96" t="s">
        <v>514</v>
      </c>
      <c r="D40" s="83">
        <v>0</v>
      </c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>
        <v>0</v>
      </c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317</v>
      </c>
      <c r="B44" s="278"/>
      <c r="C44" s="88">
        <v>8</v>
      </c>
      <c r="D44" s="87">
        <v>5</v>
      </c>
      <c r="F44" s="85" t="s">
        <v>503</v>
      </c>
      <c r="G44" s="84"/>
      <c r="H44" s="83"/>
    </row>
    <row r="45" spans="1:8" ht="15" customHeight="1">
      <c r="A45" s="279" t="s">
        <v>318</v>
      </c>
      <c r="B45" s="280"/>
      <c r="C45" s="84" t="s">
        <v>319</v>
      </c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80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31" zoomScaleNormal="140" zoomScalePageLayoutView="140" workbookViewId="0">
      <selection activeCell="H47" sqref="H47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245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246</v>
      </c>
      <c r="D2" s="262"/>
      <c r="E2" s="262"/>
      <c r="F2" s="253"/>
      <c r="G2" s="141" t="s">
        <v>417</v>
      </c>
      <c r="H2" s="151"/>
    </row>
    <row r="3" spans="1:8" s="138" customFormat="1" ht="16" customHeight="1">
      <c r="A3" s="251" t="s">
        <v>416</v>
      </c>
      <c r="B3" s="252"/>
      <c r="C3" s="261" t="s">
        <v>247</v>
      </c>
      <c r="D3" s="262"/>
      <c r="E3" s="262"/>
      <c r="F3" s="253"/>
      <c r="G3" s="141" t="s">
        <v>414</v>
      </c>
      <c r="H3" s="151">
        <v>62300</v>
      </c>
    </row>
    <row r="4" spans="1:8" s="138" customFormat="1" ht="16" customHeight="1">
      <c r="A4" s="251" t="s">
        <v>413</v>
      </c>
      <c r="B4" s="252"/>
      <c r="C4" s="261" t="s">
        <v>248</v>
      </c>
      <c r="D4" s="262"/>
      <c r="E4" s="253"/>
      <c r="F4" s="139" t="s">
        <v>412</v>
      </c>
      <c r="G4" s="261" t="s">
        <v>249</v>
      </c>
      <c r="H4" s="263"/>
    </row>
    <row r="5" spans="1:8" s="138" customFormat="1" ht="16" customHeight="1">
      <c r="A5" s="251" t="s">
        <v>411</v>
      </c>
      <c r="B5" s="252"/>
      <c r="C5" s="264" t="s">
        <v>250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251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252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 t="s">
        <v>253</v>
      </c>
      <c r="D8" s="262"/>
      <c r="E8" s="253"/>
      <c r="F8" s="139" t="s">
        <v>404</v>
      </c>
      <c r="G8" s="261" t="s">
        <v>254</v>
      </c>
      <c r="H8" s="263"/>
    </row>
    <row r="9" spans="1:8" s="138" customFormat="1" ht="16" customHeight="1">
      <c r="A9" s="251" t="s">
        <v>403</v>
      </c>
      <c r="B9" s="252"/>
      <c r="C9" s="267" t="s">
        <v>255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 t="s">
        <v>256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32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/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/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13</v>
      </c>
      <c r="C18" s="119">
        <v>24</v>
      </c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6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15</v>
      </c>
      <c r="D26" s="113"/>
      <c r="F26" s="85" t="s">
        <v>553</v>
      </c>
      <c r="G26" s="84">
        <v>30</v>
      </c>
      <c r="H26" s="83">
        <v>22</v>
      </c>
    </row>
    <row r="27" spans="1:9" ht="15" customHeight="1">
      <c r="A27" s="108" t="s">
        <v>552</v>
      </c>
      <c r="B27" s="115"/>
      <c r="C27" s="83"/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/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3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21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>
        <v>30</v>
      </c>
      <c r="H38" s="83">
        <v>15</v>
      </c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/>
      <c r="H39" s="83"/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>
        <v>11</v>
      </c>
      <c r="H45" s="78">
        <v>14</v>
      </c>
    </row>
    <row r="46" spans="1:8" ht="15" customHeight="1">
      <c r="A46" s="279"/>
      <c r="B46" s="280"/>
      <c r="C46" s="84"/>
      <c r="D46" s="83"/>
      <c r="F46" s="80" t="s">
        <v>498</v>
      </c>
      <c r="G46" s="82"/>
      <c r="H46" s="81"/>
    </row>
    <row r="47" spans="1:8" ht="15" customHeight="1">
      <c r="A47" s="279"/>
      <c r="B47" s="253"/>
      <c r="C47" s="79"/>
      <c r="D47" s="78"/>
      <c r="F47" s="80" t="s">
        <v>496</v>
      </c>
      <c r="G47" s="76">
        <v>30</v>
      </c>
      <c r="H47" s="75">
        <v>20</v>
      </c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4" zoomScaleNormal="140" zoomScalePageLayoutView="140" workbookViewId="0">
      <selection activeCell="G40" sqref="G40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16384" width="10.83203125" style="65"/>
  </cols>
  <sheetData>
    <row r="1" spans="1:8" s="138" customFormat="1" ht="16" customHeight="1">
      <c r="A1" s="256" t="s">
        <v>272</v>
      </c>
      <c r="B1" s="257"/>
      <c r="C1" s="258" t="s">
        <v>420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418</v>
      </c>
      <c r="D2" s="262"/>
      <c r="E2" s="262"/>
      <c r="F2" s="253"/>
      <c r="G2" s="141" t="s">
        <v>417</v>
      </c>
      <c r="H2" s="140">
        <v>779</v>
      </c>
    </row>
    <row r="3" spans="1:8" s="138" customFormat="1" ht="16" customHeight="1">
      <c r="A3" s="251" t="s">
        <v>416</v>
      </c>
      <c r="B3" s="252"/>
      <c r="C3" s="261" t="s">
        <v>415</v>
      </c>
      <c r="D3" s="262"/>
      <c r="E3" s="262"/>
      <c r="F3" s="253"/>
      <c r="G3" s="141" t="s">
        <v>414</v>
      </c>
      <c r="H3" s="140">
        <v>62321</v>
      </c>
    </row>
    <row r="4" spans="1:8" s="138" customFormat="1" ht="16" customHeight="1">
      <c r="A4" s="251" t="s">
        <v>413</v>
      </c>
      <c r="B4" s="252"/>
      <c r="C4" s="261">
        <v>321996800</v>
      </c>
      <c r="D4" s="262"/>
      <c r="E4" s="253"/>
      <c r="F4" s="139" t="s">
        <v>412</v>
      </c>
      <c r="G4" s="261"/>
      <c r="H4" s="263"/>
    </row>
    <row r="5" spans="1:8" s="138" customFormat="1" ht="16" customHeight="1">
      <c r="A5" s="251" t="s">
        <v>411</v>
      </c>
      <c r="B5" s="252"/>
      <c r="C5" s="264" t="s">
        <v>410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408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 t="s">
        <v>406</v>
      </c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321996874</v>
      </c>
      <c r="D8" s="262"/>
      <c r="E8" s="253"/>
      <c r="F8" s="139" t="s">
        <v>404</v>
      </c>
      <c r="G8" s="261">
        <v>3021996880</v>
      </c>
      <c r="H8" s="263"/>
    </row>
    <row r="9" spans="1:8" s="138" customFormat="1" ht="16" customHeight="1">
      <c r="A9" s="251" t="s">
        <v>403</v>
      </c>
      <c r="B9" s="252"/>
      <c r="C9" s="267" t="s">
        <v>402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623111149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17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35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38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/>
      <c r="H16" s="83"/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>
        <v>20</v>
      </c>
      <c r="C18" s="119">
        <v>18</v>
      </c>
      <c r="D18" s="113"/>
      <c r="F18" s="85" t="s">
        <v>387</v>
      </c>
      <c r="G18" s="84">
        <v>29</v>
      </c>
      <c r="H18" s="83">
        <v>26</v>
      </c>
    </row>
    <row r="19" spans="1:9" ht="15" customHeight="1">
      <c r="A19" s="118" t="s">
        <v>386</v>
      </c>
      <c r="B19" s="117"/>
      <c r="C19" s="98">
        <v>18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>
        <v>14</v>
      </c>
      <c r="H20" s="83">
        <v>15</v>
      </c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25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10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>
        <v>37</v>
      </c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28</v>
      </c>
      <c r="C31" s="109"/>
      <c r="D31" s="102"/>
      <c r="E31" s="91"/>
      <c r="F31" s="85" t="s">
        <v>357</v>
      </c>
      <c r="G31" s="84">
        <v>24</v>
      </c>
      <c r="H31" s="83">
        <v>15</v>
      </c>
    </row>
    <row r="32" spans="1:9" ht="15" customHeight="1">
      <c r="A32" s="108" t="s">
        <v>356</v>
      </c>
      <c r="B32" s="88">
        <v>7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17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>
        <v>22</v>
      </c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>
        <v>29</v>
      </c>
      <c r="H39" s="83">
        <v>18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 t="s">
        <v>505</v>
      </c>
      <c r="B44" s="278"/>
      <c r="C44" s="88">
        <v>30</v>
      </c>
      <c r="D44" s="87" t="s">
        <v>504</v>
      </c>
      <c r="F44" s="85" t="s">
        <v>503</v>
      </c>
      <c r="G44" s="84"/>
      <c r="H44" s="83"/>
    </row>
    <row r="45" spans="1:8" ht="15" customHeight="1">
      <c r="A45" s="279" t="s">
        <v>502</v>
      </c>
      <c r="B45" s="280"/>
      <c r="C45" s="84">
        <v>45</v>
      </c>
      <c r="D45" s="86" t="s">
        <v>501</v>
      </c>
      <c r="F45" s="85" t="s">
        <v>500</v>
      </c>
      <c r="G45" s="79"/>
      <c r="H45" s="78"/>
    </row>
    <row r="46" spans="1:8" ht="15" customHeight="1">
      <c r="A46" s="279" t="s">
        <v>499</v>
      </c>
      <c r="B46" s="280"/>
      <c r="C46" s="84">
        <v>49</v>
      </c>
      <c r="D46" s="83"/>
      <c r="F46" s="80" t="s">
        <v>498</v>
      </c>
      <c r="G46" s="82"/>
      <c r="H46" s="81"/>
    </row>
    <row r="47" spans="1:8" ht="15" customHeight="1">
      <c r="A47" s="279" t="s">
        <v>497</v>
      </c>
      <c r="B47" s="253"/>
      <c r="C47" s="79">
        <v>29</v>
      </c>
      <c r="D47" s="78">
        <v>32</v>
      </c>
      <c r="F47" s="80" t="s">
        <v>496</v>
      </c>
      <c r="G47" s="76"/>
      <c r="H47" s="75"/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10:B10"/>
    <mergeCell ref="A6:B6"/>
    <mergeCell ref="A48:B48"/>
    <mergeCell ref="A13:B13"/>
    <mergeCell ref="A14:B14"/>
    <mergeCell ref="A15:B15"/>
    <mergeCell ref="A47:B47"/>
    <mergeCell ref="A46:B46"/>
    <mergeCell ref="A45:B45"/>
    <mergeCell ref="A44:B44"/>
    <mergeCell ref="A5:B5"/>
    <mergeCell ref="C5:H5"/>
    <mergeCell ref="A7:B7"/>
    <mergeCell ref="G4:H4"/>
    <mergeCell ref="A4:B4"/>
    <mergeCell ref="C1:H1"/>
    <mergeCell ref="C6:H6"/>
    <mergeCell ref="A1:B1"/>
    <mergeCell ref="A43:B43"/>
    <mergeCell ref="C7:H7"/>
    <mergeCell ref="C8:E8"/>
    <mergeCell ref="G8:H8"/>
    <mergeCell ref="C9:H9"/>
    <mergeCell ref="A9:B9"/>
    <mergeCell ref="C10:H10"/>
    <mergeCell ref="C2:F2"/>
    <mergeCell ref="C3:F3"/>
    <mergeCell ref="C4:E4"/>
    <mergeCell ref="A8:B8"/>
    <mergeCell ref="A2:B2"/>
    <mergeCell ref="A3:B3"/>
  </mergeCells>
  <phoneticPr fontId="19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tabColor theme="8" tint="0.39997558519241921"/>
    <pageSetUpPr fitToPage="1"/>
  </sheetPr>
  <dimension ref="A1:I49"/>
  <sheetViews>
    <sheetView showGridLines="0" view="pageLayout" topLeftCell="A4" zoomScaleNormal="140" zoomScalePageLayoutView="140" workbookViewId="0">
      <selection activeCell="H47" sqref="H47:H49"/>
    </sheetView>
  </sheetViews>
  <sheetFormatPr baseColWidth="10" defaultRowHeight="10"/>
  <cols>
    <col min="1" max="1" width="22.33203125" style="65" customWidth="1"/>
    <col min="2" max="4" width="7.6640625" style="65" customWidth="1"/>
    <col min="5" max="5" width="2.6640625" style="67" customWidth="1"/>
    <col min="6" max="6" width="34.6640625" style="66" customWidth="1"/>
    <col min="7" max="8" width="7.6640625" style="65" customWidth="1"/>
    <col min="9" max="256" width="10.83203125" style="65"/>
    <col min="257" max="257" width="22.33203125" style="65" customWidth="1"/>
    <col min="258" max="260" width="7.6640625" style="65" customWidth="1"/>
    <col min="261" max="261" width="2.6640625" style="65" customWidth="1"/>
    <col min="262" max="262" width="34.6640625" style="65" customWidth="1"/>
    <col min="263" max="264" width="7.6640625" style="65" customWidth="1"/>
    <col min="265" max="512" width="10.83203125" style="65"/>
    <col min="513" max="513" width="22.33203125" style="65" customWidth="1"/>
    <col min="514" max="516" width="7.6640625" style="65" customWidth="1"/>
    <col min="517" max="517" width="2.6640625" style="65" customWidth="1"/>
    <col min="518" max="518" width="34.6640625" style="65" customWidth="1"/>
    <col min="519" max="520" width="7.6640625" style="65" customWidth="1"/>
    <col min="521" max="768" width="10.83203125" style="65"/>
    <col min="769" max="769" width="22.33203125" style="65" customWidth="1"/>
    <col min="770" max="772" width="7.6640625" style="65" customWidth="1"/>
    <col min="773" max="773" width="2.6640625" style="65" customWidth="1"/>
    <col min="774" max="774" width="34.6640625" style="65" customWidth="1"/>
    <col min="775" max="776" width="7.6640625" style="65" customWidth="1"/>
    <col min="777" max="1024" width="10.83203125" style="65"/>
    <col min="1025" max="1025" width="22.33203125" style="65" customWidth="1"/>
    <col min="1026" max="1028" width="7.6640625" style="65" customWidth="1"/>
    <col min="1029" max="1029" width="2.6640625" style="65" customWidth="1"/>
    <col min="1030" max="1030" width="34.6640625" style="65" customWidth="1"/>
    <col min="1031" max="1032" width="7.6640625" style="65" customWidth="1"/>
    <col min="1033" max="1280" width="10.83203125" style="65"/>
    <col min="1281" max="1281" width="22.33203125" style="65" customWidth="1"/>
    <col min="1282" max="1284" width="7.6640625" style="65" customWidth="1"/>
    <col min="1285" max="1285" width="2.6640625" style="65" customWidth="1"/>
    <col min="1286" max="1286" width="34.6640625" style="65" customWidth="1"/>
    <col min="1287" max="1288" width="7.6640625" style="65" customWidth="1"/>
    <col min="1289" max="1536" width="10.83203125" style="65"/>
    <col min="1537" max="1537" width="22.33203125" style="65" customWidth="1"/>
    <col min="1538" max="1540" width="7.6640625" style="65" customWidth="1"/>
    <col min="1541" max="1541" width="2.6640625" style="65" customWidth="1"/>
    <col min="1542" max="1542" width="34.6640625" style="65" customWidth="1"/>
    <col min="1543" max="1544" width="7.6640625" style="65" customWidth="1"/>
    <col min="1545" max="1792" width="10.83203125" style="65"/>
    <col min="1793" max="1793" width="22.33203125" style="65" customWidth="1"/>
    <col min="1794" max="1796" width="7.6640625" style="65" customWidth="1"/>
    <col min="1797" max="1797" width="2.6640625" style="65" customWidth="1"/>
    <col min="1798" max="1798" width="34.6640625" style="65" customWidth="1"/>
    <col min="1799" max="1800" width="7.6640625" style="65" customWidth="1"/>
    <col min="1801" max="2048" width="10.83203125" style="65"/>
    <col min="2049" max="2049" width="22.33203125" style="65" customWidth="1"/>
    <col min="2050" max="2052" width="7.6640625" style="65" customWidth="1"/>
    <col min="2053" max="2053" width="2.6640625" style="65" customWidth="1"/>
    <col min="2054" max="2054" width="34.6640625" style="65" customWidth="1"/>
    <col min="2055" max="2056" width="7.6640625" style="65" customWidth="1"/>
    <col min="2057" max="2304" width="10.83203125" style="65"/>
    <col min="2305" max="2305" width="22.33203125" style="65" customWidth="1"/>
    <col min="2306" max="2308" width="7.6640625" style="65" customWidth="1"/>
    <col min="2309" max="2309" width="2.6640625" style="65" customWidth="1"/>
    <col min="2310" max="2310" width="34.6640625" style="65" customWidth="1"/>
    <col min="2311" max="2312" width="7.6640625" style="65" customWidth="1"/>
    <col min="2313" max="2560" width="10.83203125" style="65"/>
    <col min="2561" max="2561" width="22.33203125" style="65" customWidth="1"/>
    <col min="2562" max="2564" width="7.6640625" style="65" customWidth="1"/>
    <col min="2565" max="2565" width="2.6640625" style="65" customWidth="1"/>
    <col min="2566" max="2566" width="34.6640625" style="65" customWidth="1"/>
    <col min="2567" max="2568" width="7.6640625" style="65" customWidth="1"/>
    <col min="2569" max="2816" width="10.83203125" style="65"/>
    <col min="2817" max="2817" width="22.33203125" style="65" customWidth="1"/>
    <col min="2818" max="2820" width="7.6640625" style="65" customWidth="1"/>
    <col min="2821" max="2821" width="2.6640625" style="65" customWidth="1"/>
    <col min="2822" max="2822" width="34.6640625" style="65" customWidth="1"/>
    <col min="2823" max="2824" width="7.6640625" style="65" customWidth="1"/>
    <col min="2825" max="3072" width="10.83203125" style="65"/>
    <col min="3073" max="3073" width="22.33203125" style="65" customWidth="1"/>
    <col min="3074" max="3076" width="7.6640625" style="65" customWidth="1"/>
    <col min="3077" max="3077" width="2.6640625" style="65" customWidth="1"/>
    <col min="3078" max="3078" width="34.6640625" style="65" customWidth="1"/>
    <col min="3079" max="3080" width="7.6640625" style="65" customWidth="1"/>
    <col min="3081" max="3328" width="10.83203125" style="65"/>
    <col min="3329" max="3329" width="22.33203125" style="65" customWidth="1"/>
    <col min="3330" max="3332" width="7.6640625" style="65" customWidth="1"/>
    <col min="3333" max="3333" width="2.6640625" style="65" customWidth="1"/>
    <col min="3334" max="3334" width="34.6640625" style="65" customWidth="1"/>
    <col min="3335" max="3336" width="7.6640625" style="65" customWidth="1"/>
    <col min="3337" max="3584" width="10.83203125" style="65"/>
    <col min="3585" max="3585" width="22.33203125" style="65" customWidth="1"/>
    <col min="3586" max="3588" width="7.6640625" style="65" customWidth="1"/>
    <col min="3589" max="3589" width="2.6640625" style="65" customWidth="1"/>
    <col min="3590" max="3590" width="34.6640625" style="65" customWidth="1"/>
    <col min="3591" max="3592" width="7.6640625" style="65" customWidth="1"/>
    <col min="3593" max="3840" width="10.83203125" style="65"/>
    <col min="3841" max="3841" width="22.33203125" style="65" customWidth="1"/>
    <col min="3842" max="3844" width="7.6640625" style="65" customWidth="1"/>
    <col min="3845" max="3845" width="2.6640625" style="65" customWidth="1"/>
    <col min="3846" max="3846" width="34.6640625" style="65" customWidth="1"/>
    <col min="3847" max="3848" width="7.6640625" style="65" customWidth="1"/>
    <col min="3849" max="4096" width="10.83203125" style="65"/>
    <col min="4097" max="4097" width="22.33203125" style="65" customWidth="1"/>
    <col min="4098" max="4100" width="7.6640625" style="65" customWidth="1"/>
    <col min="4101" max="4101" width="2.6640625" style="65" customWidth="1"/>
    <col min="4102" max="4102" width="34.6640625" style="65" customWidth="1"/>
    <col min="4103" max="4104" width="7.6640625" style="65" customWidth="1"/>
    <col min="4105" max="4352" width="10.83203125" style="65"/>
    <col min="4353" max="4353" width="22.33203125" style="65" customWidth="1"/>
    <col min="4354" max="4356" width="7.6640625" style="65" customWidth="1"/>
    <col min="4357" max="4357" width="2.6640625" style="65" customWidth="1"/>
    <col min="4358" max="4358" width="34.6640625" style="65" customWidth="1"/>
    <col min="4359" max="4360" width="7.6640625" style="65" customWidth="1"/>
    <col min="4361" max="4608" width="10.83203125" style="65"/>
    <col min="4609" max="4609" width="22.33203125" style="65" customWidth="1"/>
    <col min="4610" max="4612" width="7.6640625" style="65" customWidth="1"/>
    <col min="4613" max="4613" width="2.6640625" style="65" customWidth="1"/>
    <col min="4614" max="4614" width="34.6640625" style="65" customWidth="1"/>
    <col min="4615" max="4616" width="7.6640625" style="65" customWidth="1"/>
    <col min="4617" max="4864" width="10.83203125" style="65"/>
    <col min="4865" max="4865" width="22.33203125" style="65" customWidth="1"/>
    <col min="4866" max="4868" width="7.6640625" style="65" customWidth="1"/>
    <col min="4869" max="4869" width="2.6640625" style="65" customWidth="1"/>
    <col min="4870" max="4870" width="34.6640625" style="65" customWidth="1"/>
    <col min="4871" max="4872" width="7.6640625" style="65" customWidth="1"/>
    <col min="4873" max="5120" width="10.83203125" style="65"/>
    <col min="5121" max="5121" width="22.33203125" style="65" customWidth="1"/>
    <col min="5122" max="5124" width="7.6640625" style="65" customWidth="1"/>
    <col min="5125" max="5125" width="2.6640625" style="65" customWidth="1"/>
    <col min="5126" max="5126" width="34.6640625" style="65" customWidth="1"/>
    <col min="5127" max="5128" width="7.6640625" style="65" customWidth="1"/>
    <col min="5129" max="5376" width="10.83203125" style="65"/>
    <col min="5377" max="5377" width="22.33203125" style="65" customWidth="1"/>
    <col min="5378" max="5380" width="7.6640625" style="65" customWidth="1"/>
    <col min="5381" max="5381" width="2.6640625" style="65" customWidth="1"/>
    <col min="5382" max="5382" width="34.6640625" style="65" customWidth="1"/>
    <col min="5383" max="5384" width="7.6640625" style="65" customWidth="1"/>
    <col min="5385" max="5632" width="10.83203125" style="65"/>
    <col min="5633" max="5633" width="22.33203125" style="65" customWidth="1"/>
    <col min="5634" max="5636" width="7.6640625" style="65" customWidth="1"/>
    <col min="5637" max="5637" width="2.6640625" style="65" customWidth="1"/>
    <col min="5638" max="5638" width="34.6640625" style="65" customWidth="1"/>
    <col min="5639" max="5640" width="7.6640625" style="65" customWidth="1"/>
    <col min="5641" max="5888" width="10.83203125" style="65"/>
    <col min="5889" max="5889" width="22.33203125" style="65" customWidth="1"/>
    <col min="5890" max="5892" width="7.6640625" style="65" customWidth="1"/>
    <col min="5893" max="5893" width="2.6640625" style="65" customWidth="1"/>
    <col min="5894" max="5894" width="34.6640625" style="65" customWidth="1"/>
    <col min="5895" max="5896" width="7.6640625" style="65" customWidth="1"/>
    <col min="5897" max="6144" width="10.83203125" style="65"/>
    <col min="6145" max="6145" width="22.33203125" style="65" customWidth="1"/>
    <col min="6146" max="6148" width="7.6640625" style="65" customWidth="1"/>
    <col min="6149" max="6149" width="2.6640625" style="65" customWidth="1"/>
    <col min="6150" max="6150" width="34.6640625" style="65" customWidth="1"/>
    <col min="6151" max="6152" width="7.6640625" style="65" customWidth="1"/>
    <col min="6153" max="6400" width="10.83203125" style="65"/>
    <col min="6401" max="6401" width="22.33203125" style="65" customWidth="1"/>
    <col min="6402" max="6404" width="7.6640625" style="65" customWidth="1"/>
    <col min="6405" max="6405" width="2.6640625" style="65" customWidth="1"/>
    <col min="6406" max="6406" width="34.6640625" style="65" customWidth="1"/>
    <col min="6407" max="6408" width="7.6640625" style="65" customWidth="1"/>
    <col min="6409" max="6656" width="10.83203125" style="65"/>
    <col min="6657" max="6657" width="22.33203125" style="65" customWidth="1"/>
    <col min="6658" max="6660" width="7.6640625" style="65" customWidth="1"/>
    <col min="6661" max="6661" width="2.6640625" style="65" customWidth="1"/>
    <col min="6662" max="6662" width="34.6640625" style="65" customWidth="1"/>
    <col min="6663" max="6664" width="7.6640625" style="65" customWidth="1"/>
    <col min="6665" max="6912" width="10.83203125" style="65"/>
    <col min="6913" max="6913" width="22.33203125" style="65" customWidth="1"/>
    <col min="6914" max="6916" width="7.6640625" style="65" customWidth="1"/>
    <col min="6917" max="6917" width="2.6640625" style="65" customWidth="1"/>
    <col min="6918" max="6918" width="34.6640625" style="65" customWidth="1"/>
    <col min="6919" max="6920" width="7.6640625" style="65" customWidth="1"/>
    <col min="6921" max="7168" width="10.83203125" style="65"/>
    <col min="7169" max="7169" width="22.33203125" style="65" customWidth="1"/>
    <col min="7170" max="7172" width="7.6640625" style="65" customWidth="1"/>
    <col min="7173" max="7173" width="2.6640625" style="65" customWidth="1"/>
    <col min="7174" max="7174" width="34.6640625" style="65" customWidth="1"/>
    <col min="7175" max="7176" width="7.6640625" style="65" customWidth="1"/>
    <col min="7177" max="7424" width="10.83203125" style="65"/>
    <col min="7425" max="7425" width="22.33203125" style="65" customWidth="1"/>
    <col min="7426" max="7428" width="7.6640625" style="65" customWidth="1"/>
    <col min="7429" max="7429" width="2.6640625" style="65" customWidth="1"/>
    <col min="7430" max="7430" width="34.6640625" style="65" customWidth="1"/>
    <col min="7431" max="7432" width="7.6640625" style="65" customWidth="1"/>
    <col min="7433" max="7680" width="10.83203125" style="65"/>
    <col min="7681" max="7681" width="22.33203125" style="65" customWidth="1"/>
    <col min="7682" max="7684" width="7.6640625" style="65" customWidth="1"/>
    <col min="7685" max="7685" width="2.6640625" style="65" customWidth="1"/>
    <col min="7686" max="7686" width="34.6640625" style="65" customWidth="1"/>
    <col min="7687" max="7688" width="7.6640625" style="65" customWidth="1"/>
    <col min="7689" max="7936" width="10.83203125" style="65"/>
    <col min="7937" max="7937" width="22.33203125" style="65" customWidth="1"/>
    <col min="7938" max="7940" width="7.6640625" style="65" customWidth="1"/>
    <col min="7941" max="7941" width="2.6640625" style="65" customWidth="1"/>
    <col min="7942" max="7942" width="34.6640625" style="65" customWidth="1"/>
    <col min="7943" max="7944" width="7.6640625" style="65" customWidth="1"/>
    <col min="7945" max="8192" width="10.83203125" style="65"/>
    <col min="8193" max="8193" width="22.33203125" style="65" customWidth="1"/>
    <col min="8194" max="8196" width="7.6640625" style="65" customWidth="1"/>
    <col min="8197" max="8197" width="2.6640625" style="65" customWidth="1"/>
    <col min="8198" max="8198" width="34.6640625" style="65" customWidth="1"/>
    <col min="8199" max="8200" width="7.6640625" style="65" customWidth="1"/>
    <col min="8201" max="8448" width="10.83203125" style="65"/>
    <col min="8449" max="8449" width="22.33203125" style="65" customWidth="1"/>
    <col min="8450" max="8452" width="7.6640625" style="65" customWidth="1"/>
    <col min="8453" max="8453" width="2.6640625" style="65" customWidth="1"/>
    <col min="8454" max="8454" width="34.6640625" style="65" customWidth="1"/>
    <col min="8455" max="8456" width="7.6640625" style="65" customWidth="1"/>
    <col min="8457" max="8704" width="10.83203125" style="65"/>
    <col min="8705" max="8705" width="22.33203125" style="65" customWidth="1"/>
    <col min="8706" max="8708" width="7.6640625" style="65" customWidth="1"/>
    <col min="8709" max="8709" width="2.6640625" style="65" customWidth="1"/>
    <col min="8710" max="8710" width="34.6640625" style="65" customWidth="1"/>
    <col min="8711" max="8712" width="7.6640625" style="65" customWidth="1"/>
    <col min="8713" max="8960" width="10.83203125" style="65"/>
    <col min="8961" max="8961" width="22.33203125" style="65" customWidth="1"/>
    <col min="8962" max="8964" width="7.6640625" style="65" customWidth="1"/>
    <col min="8965" max="8965" width="2.6640625" style="65" customWidth="1"/>
    <col min="8966" max="8966" width="34.6640625" style="65" customWidth="1"/>
    <col min="8967" max="8968" width="7.6640625" style="65" customWidth="1"/>
    <col min="8969" max="9216" width="10.83203125" style="65"/>
    <col min="9217" max="9217" width="22.33203125" style="65" customWidth="1"/>
    <col min="9218" max="9220" width="7.6640625" style="65" customWidth="1"/>
    <col min="9221" max="9221" width="2.6640625" style="65" customWidth="1"/>
    <col min="9222" max="9222" width="34.6640625" style="65" customWidth="1"/>
    <col min="9223" max="9224" width="7.6640625" style="65" customWidth="1"/>
    <col min="9225" max="9472" width="10.83203125" style="65"/>
    <col min="9473" max="9473" width="22.33203125" style="65" customWidth="1"/>
    <col min="9474" max="9476" width="7.6640625" style="65" customWidth="1"/>
    <col min="9477" max="9477" width="2.6640625" style="65" customWidth="1"/>
    <col min="9478" max="9478" width="34.6640625" style="65" customWidth="1"/>
    <col min="9479" max="9480" width="7.6640625" style="65" customWidth="1"/>
    <col min="9481" max="9728" width="10.83203125" style="65"/>
    <col min="9729" max="9729" width="22.33203125" style="65" customWidth="1"/>
    <col min="9730" max="9732" width="7.6640625" style="65" customWidth="1"/>
    <col min="9733" max="9733" width="2.6640625" style="65" customWidth="1"/>
    <col min="9734" max="9734" width="34.6640625" style="65" customWidth="1"/>
    <col min="9735" max="9736" width="7.6640625" style="65" customWidth="1"/>
    <col min="9737" max="9984" width="10.83203125" style="65"/>
    <col min="9985" max="9985" width="22.33203125" style="65" customWidth="1"/>
    <col min="9986" max="9988" width="7.6640625" style="65" customWidth="1"/>
    <col min="9989" max="9989" width="2.6640625" style="65" customWidth="1"/>
    <col min="9990" max="9990" width="34.6640625" style="65" customWidth="1"/>
    <col min="9991" max="9992" width="7.6640625" style="65" customWidth="1"/>
    <col min="9993" max="10240" width="10.83203125" style="65"/>
    <col min="10241" max="10241" width="22.33203125" style="65" customWidth="1"/>
    <col min="10242" max="10244" width="7.6640625" style="65" customWidth="1"/>
    <col min="10245" max="10245" width="2.6640625" style="65" customWidth="1"/>
    <col min="10246" max="10246" width="34.6640625" style="65" customWidth="1"/>
    <col min="10247" max="10248" width="7.6640625" style="65" customWidth="1"/>
    <col min="10249" max="10496" width="10.83203125" style="65"/>
    <col min="10497" max="10497" width="22.33203125" style="65" customWidth="1"/>
    <col min="10498" max="10500" width="7.6640625" style="65" customWidth="1"/>
    <col min="10501" max="10501" width="2.6640625" style="65" customWidth="1"/>
    <col min="10502" max="10502" width="34.6640625" style="65" customWidth="1"/>
    <col min="10503" max="10504" width="7.6640625" style="65" customWidth="1"/>
    <col min="10505" max="10752" width="10.83203125" style="65"/>
    <col min="10753" max="10753" width="22.33203125" style="65" customWidth="1"/>
    <col min="10754" max="10756" width="7.6640625" style="65" customWidth="1"/>
    <col min="10757" max="10757" width="2.6640625" style="65" customWidth="1"/>
    <col min="10758" max="10758" width="34.6640625" style="65" customWidth="1"/>
    <col min="10759" max="10760" width="7.6640625" style="65" customWidth="1"/>
    <col min="10761" max="11008" width="10.83203125" style="65"/>
    <col min="11009" max="11009" width="22.33203125" style="65" customWidth="1"/>
    <col min="11010" max="11012" width="7.6640625" style="65" customWidth="1"/>
    <col min="11013" max="11013" width="2.6640625" style="65" customWidth="1"/>
    <col min="11014" max="11014" width="34.6640625" style="65" customWidth="1"/>
    <col min="11015" max="11016" width="7.6640625" style="65" customWidth="1"/>
    <col min="11017" max="11264" width="10.83203125" style="65"/>
    <col min="11265" max="11265" width="22.33203125" style="65" customWidth="1"/>
    <col min="11266" max="11268" width="7.6640625" style="65" customWidth="1"/>
    <col min="11269" max="11269" width="2.6640625" style="65" customWidth="1"/>
    <col min="11270" max="11270" width="34.6640625" style="65" customWidth="1"/>
    <col min="11271" max="11272" width="7.6640625" style="65" customWidth="1"/>
    <col min="11273" max="11520" width="10.83203125" style="65"/>
    <col min="11521" max="11521" width="22.33203125" style="65" customWidth="1"/>
    <col min="11522" max="11524" width="7.6640625" style="65" customWidth="1"/>
    <col min="11525" max="11525" width="2.6640625" style="65" customWidth="1"/>
    <col min="11526" max="11526" width="34.6640625" style="65" customWidth="1"/>
    <col min="11527" max="11528" width="7.6640625" style="65" customWidth="1"/>
    <col min="11529" max="11776" width="10.83203125" style="65"/>
    <col min="11777" max="11777" width="22.33203125" style="65" customWidth="1"/>
    <col min="11778" max="11780" width="7.6640625" style="65" customWidth="1"/>
    <col min="11781" max="11781" width="2.6640625" style="65" customWidth="1"/>
    <col min="11782" max="11782" width="34.6640625" style="65" customWidth="1"/>
    <col min="11783" max="11784" width="7.6640625" style="65" customWidth="1"/>
    <col min="11785" max="12032" width="10.83203125" style="65"/>
    <col min="12033" max="12033" width="22.33203125" style="65" customWidth="1"/>
    <col min="12034" max="12036" width="7.6640625" style="65" customWidth="1"/>
    <col min="12037" max="12037" width="2.6640625" style="65" customWidth="1"/>
    <col min="12038" max="12038" width="34.6640625" style="65" customWidth="1"/>
    <col min="12039" max="12040" width="7.6640625" style="65" customWidth="1"/>
    <col min="12041" max="12288" width="10.83203125" style="65"/>
    <col min="12289" max="12289" width="22.33203125" style="65" customWidth="1"/>
    <col min="12290" max="12292" width="7.6640625" style="65" customWidth="1"/>
    <col min="12293" max="12293" width="2.6640625" style="65" customWidth="1"/>
    <col min="12294" max="12294" width="34.6640625" style="65" customWidth="1"/>
    <col min="12295" max="12296" width="7.6640625" style="65" customWidth="1"/>
    <col min="12297" max="12544" width="10.83203125" style="65"/>
    <col min="12545" max="12545" width="22.33203125" style="65" customWidth="1"/>
    <col min="12546" max="12548" width="7.6640625" style="65" customWidth="1"/>
    <col min="12549" max="12549" width="2.6640625" style="65" customWidth="1"/>
    <col min="12550" max="12550" width="34.6640625" style="65" customWidth="1"/>
    <col min="12551" max="12552" width="7.6640625" style="65" customWidth="1"/>
    <col min="12553" max="12800" width="10.83203125" style="65"/>
    <col min="12801" max="12801" width="22.33203125" style="65" customWidth="1"/>
    <col min="12802" max="12804" width="7.6640625" style="65" customWidth="1"/>
    <col min="12805" max="12805" width="2.6640625" style="65" customWidth="1"/>
    <col min="12806" max="12806" width="34.6640625" style="65" customWidth="1"/>
    <col min="12807" max="12808" width="7.6640625" style="65" customWidth="1"/>
    <col min="12809" max="13056" width="10.83203125" style="65"/>
    <col min="13057" max="13057" width="22.33203125" style="65" customWidth="1"/>
    <col min="13058" max="13060" width="7.6640625" style="65" customWidth="1"/>
    <col min="13061" max="13061" width="2.6640625" style="65" customWidth="1"/>
    <col min="13062" max="13062" width="34.6640625" style="65" customWidth="1"/>
    <col min="13063" max="13064" width="7.6640625" style="65" customWidth="1"/>
    <col min="13065" max="13312" width="10.83203125" style="65"/>
    <col min="13313" max="13313" width="22.33203125" style="65" customWidth="1"/>
    <col min="13314" max="13316" width="7.6640625" style="65" customWidth="1"/>
    <col min="13317" max="13317" width="2.6640625" style="65" customWidth="1"/>
    <col min="13318" max="13318" width="34.6640625" style="65" customWidth="1"/>
    <col min="13319" max="13320" width="7.6640625" style="65" customWidth="1"/>
    <col min="13321" max="13568" width="10.83203125" style="65"/>
    <col min="13569" max="13569" width="22.33203125" style="65" customWidth="1"/>
    <col min="13570" max="13572" width="7.6640625" style="65" customWidth="1"/>
    <col min="13573" max="13573" width="2.6640625" style="65" customWidth="1"/>
    <col min="13574" max="13574" width="34.6640625" style="65" customWidth="1"/>
    <col min="13575" max="13576" width="7.6640625" style="65" customWidth="1"/>
    <col min="13577" max="13824" width="10.83203125" style="65"/>
    <col min="13825" max="13825" width="22.33203125" style="65" customWidth="1"/>
    <col min="13826" max="13828" width="7.6640625" style="65" customWidth="1"/>
    <col min="13829" max="13829" width="2.6640625" style="65" customWidth="1"/>
    <col min="13830" max="13830" width="34.6640625" style="65" customWidth="1"/>
    <col min="13831" max="13832" width="7.6640625" style="65" customWidth="1"/>
    <col min="13833" max="14080" width="10.83203125" style="65"/>
    <col min="14081" max="14081" width="22.33203125" style="65" customWidth="1"/>
    <col min="14082" max="14084" width="7.6640625" style="65" customWidth="1"/>
    <col min="14085" max="14085" width="2.6640625" style="65" customWidth="1"/>
    <col min="14086" max="14086" width="34.6640625" style="65" customWidth="1"/>
    <col min="14087" max="14088" width="7.6640625" style="65" customWidth="1"/>
    <col min="14089" max="14336" width="10.83203125" style="65"/>
    <col min="14337" max="14337" width="22.33203125" style="65" customWidth="1"/>
    <col min="14338" max="14340" width="7.6640625" style="65" customWidth="1"/>
    <col min="14341" max="14341" width="2.6640625" style="65" customWidth="1"/>
    <col min="14342" max="14342" width="34.6640625" style="65" customWidth="1"/>
    <col min="14343" max="14344" width="7.6640625" style="65" customWidth="1"/>
    <col min="14345" max="14592" width="10.83203125" style="65"/>
    <col min="14593" max="14593" width="22.33203125" style="65" customWidth="1"/>
    <col min="14594" max="14596" width="7.6640625" style="65" customWidth="1"/>
    <col min="14597" max="14597" width="2.6640625" style="65" customWidth="1"/>
    <col min="14598" max="14598" width="34.6640625" style="65" customWidth="1"/>
    <col min="14599" max="14600" width="7.6640625" style="65" customWidth="1"/>
    <col min="14601" max="14848" width="10.83203125" style="65"/>
    <col min="14849" max="14849" width="22.33203125" style="65" customWidth="1"/>
    <col min="14850" max="14852" width="7.6640625" style="65" customWidth="1"/>
    <col min="14853" max="14853" width="2.6640625" style="65" customWidth="1"/>
    <col min="14854" max="14854" width="34.6640625" style="65" customWidth="1"/>
    <col min="14855" max="14856" width="7.6640625" style="65" customWidth="1"/>
    <col min="14857" max="15104" width="10.83203125" style="65"/>
    <col min="15105" max="15105" width="22.33203125" style="65" customWidth="1"/>
    <col min="15106" max="15108" width="7.6640625" style="65" customWidth="1"/>
    <col min="15109" max="15109" width="2.6640625" style="65" customWidth="1"/>
    <col min="15110" max="15110" width="34.6640625" style="65" customWidth="1"/>
    <col min="15111" max="15112" width="7.6640625" style="65" customWidth="1"/>
    <col min="15113" max="15360" width="10.83203125" style="65"/>
    <col min="15361" max="15361" width="22.33203125" style="65" customWidth="1"/>
    <col min="15362" max="15364" width="7.6640625" style="65" customWidth="1"/>
    <col min="15365" max="15365" width="2.6640625" style="65" customWidth="1"/>
    <col min="15366" max="15366" width="34.6640625" style="65" customWidth="1"/>
    <col min="15367" max="15368" width="7.6640625" style="65" customWidth="1"/>
    <col min="15369" max="15616" width="10.83203125" style="65"/>
    <col min="15617" max="15617" width="22.33203125" style="65" customWidth="1"/>
    <col min="15618" max="15620" width="7.6640625" style="65" customWidth="1"/>
    <col min="15621" max="15621" width="2.6640625" style="65" customWidth="1"/>
    <col min="15622" max="15622" width="34.6640625" style="65" customWidth="1"/>
    <col min="15623" max="15624" width="7.6640625" style="65" customWidth="1"/>
    <col min="15625" max="15872" width="10.83203125" style="65"/>
    <col min="15873" max="15873" width="22.33203125" style="65" customWidth="1"/>
    <col min="15874" max="15876" width="7.6640625" style="65" customWidth="1"/>
    <col min="15877" max="15877" width="2.6640625" style="65" customWidth="1"/>
    <col min="15878" max="15878" width="34.6640625" style="65" customWidth="1"/>
    <col min="15879" max="15880" width="7.6640625" style="65" customWidth="1"/>
    <col min="15881" max="16128" width="10.83203125" style="65"/>
    <col min="16129" max="16129" width="22.33203125" style="65" customWidth="1"/>
    <col min="16130" max="16132" width="7.6640625" style="65" customWidth="1"/>
    <col min="16133" max="16133" width="2.6640625" style="65" customWidth="1"/>
    <col min="16134" max="16134" width="34.6640625" style="65" customWidth="1"/>
    <col min="16135" max="16136" width="7.6640625" style="65" customWidth="1"/>
    <col min="16137" max="16384" width="10.83203125" style="65"/>
  </cols>
  <sheetData>
    <row r="1" spans="1:8" s="138" customFormat="1" ht="16" customHeight="1">
      <c r="A1" s="256" t="s">
        <v>272</v>
      </c>
      <c r="B1" s="257"/>
      <c r="C1" s="258" t="s">
        <v>120</v>
      </c>
      <c r="D1" s="259"/>
      <c r="E1" s="259"/>
      <c r="F1" s="259"/>
      <c r="G1" s="259"/>
      <c r="H1" s="260"/>
    </row>
    <row r="2" spans="1:8" s="138" customFormat="1" ht="16" customHeight="1">
      <c r="A2" s="251" t="s">
        <v>419</v>
      </c>
      <c r="B2" s="252"/>
      <c r="C2" s="261" t="s">
        <v>121</v>
      </c>
      <c r="D2" s="262"/>
      <c r="E2" s="262"/>
      <c r="F2" s="253"/>
      <c r="G2" s="141" t="s">
        <v>417</v>
      </c>
      <c r="H2" s="151">
        <v>50</v>
      </c>
    </row>
    <row r="3" spans="1:8" s="138" customFormat="1" ht="16" customHeight="1">
      <c r="A3" s="251" t="s">
        <v>416</v>
      </c>
      <c r="B3" s="252"/>
      <c r="C3" s="261" t="s">
        <v>122</v>
      </c>
      <c r="D3" s="262"/>
      <c r="E3" s="262"/>
      <c r="F3" s="253"/>
      <c r="G3" s="141" t="s">
        <v>414</v>
      </c>
      <c r="H3" s="151">
        <v>62701</v>
      </c>
    </row>
    <row r="4" spans="1:8" s="138" customFormat="1" ht="16" customHeight="1">
      <c r="A4" s="251" t="s">
        <v>413</v>
      </c>
      <c r="B4" s="252"/>
      <c r="C4" s="261">
        <v>321646500</v>
      </c>
      <c r="D4" s="262"/>
      <c r="E4" s="253"/>
      <c r="F4" s="139" t="s">
        <v>412</v>
      </c>
      <c r="G4" s="261">
        <v>321646502</v>
      </c>
      <c r="H4" s="263"/>
    </row>
    <row r="5" spans="1:8" s="138" customFormat="1" ht="16" customHeight="1">
      <c r="A5" s="251" t="s">
        <v>411</v>
      </c>
      <c r="B5" s="252"/>
      <c r="C5" s="264" t="s">
        <v>123</v>
      </c>
      <c r="D5" s="254"/>
      <c r="E5" s="254"/>
      <c r="F5" s="254"/>
      <c r="G5" s="254"/>
      <c r="H5" s="255"/>
    </row>
    <row r="6" spans="1:8" s="138" customFormat="1" ht="16" customHeight="1">
      <c r="A6" s="251" t="s">
        <v>409</v>
      </c>
      <c r="B6" s="252"/>
      <c r="C6" s="253" t="s">
        <v>124</v>
      </c>
      <c r="D6" s="254"/>
      <c r="E6" s="254"/>
      <c r="F6" s="254"/>
      <c r="G6" s="254"/>
      <c r="H6" s="255"/>
    </row>
    <row r="7" spans="1:8" s="138" customFormat="1" ht="16" customHeight="1">
      <c r="A7" s="251" t="s">
        <v>407</v>
      </c>
      <c r="B7" s="252"/>
      <c r="C7" s="253"/>
      <c r="D7" s="254"/>
      <c r="E7" s="254"/>
      <c r="F7" s="254"/>
      <c r="G7" s="254"/>
      <c r="H7" s="255"/>
    </row>
    <row r="8" spans="1:8" s="138" customFormat="1" ht="16" customHeight="1">
      <c r="A8" s="251" t="s">
        <v>405</v>
      </c>
      <c r="B8" s="252"/>
      <c r="C8" s="261">
        <v>321646516</v>
      </c>
      <c r="D8" s="262"/>
      <c r="E8" s="253"/>
      <c r="F8" s="139" t="s">
        <v>404</v>
      </c>
      <c r="G8" s="261">
        <v>321646502</v>
      </c>
      <c r="H8" s="263"/>
    </row>
    <row r="9" spans="1:8" s="138" customFormat="1" ht="16" customHeight="1">
      <c r="A9" s="251" t="s">
        <v>403</v>
      </c>
      <c r="B9" s="252"/>
      <c r="C9" s="267" t="s">
        <v>125</v>
      </c>
      <c r="D9" s="262"/>
      <c r="E9" s="262"/>
      <c r="F9" s="262"/>
      <c r="G9" s="262"/>
      <c r="H9" s="263"/>
    </row>
    <row r="10" spans="1:8" s="138" customFormat="1" ht="16" customHeight="1" thickBot="1">
      <c r="A10" s="268" t="s">
        <v>401</v>
      </c>
      <c r="B10" s="269"/>
      <c r="C10" s="270">
        <v>679672765</v>
      </c>
      <c r="D10" s="271"/>
      <c r="E10" s="271"/>
      <c r="F10" s="271"/>
      <c r="G10" s="271"/>
      <c r="H10" s="272"/>
    </row>
    <row r="11" spans="1:8" ht="15" customHeight="1" thickBot="1"/>
    <row r="12" spans="1:8" ht="15" customHeight="1" thickBot="1">
      <c r="A12" s="137"/>
      <c r="B12" s="136"/>
      <c r="C12" s="135" t="s">
        <v>400</v>
      </c>
      <c r="D12" s="134"/>
      <c r="F12" s="127" t="s">
        <v>399</v>
      </c>
      <c r="G12" s="90" t="s">
        <v>508</v>
      </c>
      <c r="H12" s="89" t="s">
        <v>507</v>
      </c>
    </row>
    <row r="13" spans="1:8" ht="15" customHeight="1">
      <c r="A13" s="273" t="s">
        <v>398</v>
      </c>
      <c r="B13" s="274"/>
      <c r="C13" s="133">
        <v>52</v>
      </c>
      <c r="D13" s="129"/>
      <c r="F13" s="132" t="s">
        <v>397</v>
      </c>
      <c r="G13" s="88"/>
      <c r="H13" s="98"/>
    </row>
    <row r="14" spans="1:8" ht="15" customHeight="1">
      <c r="A14" s="273" t="s">
        <v>396</v>
      </c>
      <c r="B14" s="274"/>
      <c r="C14" s="131">
        <v>26</v>
      </c>
      <c r="D14" s="129"/>
      <c r="F14" s="85" t="s">
        <v>395</v>
      </c>
      <c r="G14" s="84"/>
      <c r="H14" s="83"/>
    </row>
    <row r="15" spans="1:8" ht="15" customHeight="1" thickBot="1">
      <c r="A15" s="275" t="s">
        <v>394</v>
      </c>
      <c r="B15" s="276"/>
      <c r="C15" s="130">
        <v>60</v>
      </c>
      <c r="D15" s="129"/>
      <c r="F15" s="85" t="s">
        <v>393</v>
      </c>
      <c r="G15" s="84"/>
      <c r="H15" s="83"/>
    </row>
    <row r="16" spans="1:8" ht="15" customHeight="1" thickBot="1">
      <c r="B16" s="128"/>
      <c r="C16" s="128"/>
      <c r="D16" s="128"/>
      <c r="E16" s="124"/>
      <c r="F16" s="85" t="s">
        <v>392</v>
      </c>
      <c r="G16" s="84">
        <v>16</v>
      </c>
      <c r="H16" s="83">
        <v>11</v>
      </c>
    </row>
    <row r="17" spans="1:9" ht="15" customHeight="1" thickBot="1">
      <c r="B17" s="127" t="s">
        <v>391</v>
      </c>
      <c r="C17" s="126" t="s">
        <v>390</v>
      </c>
      <c r="D17" s="125"/>
      <c r="E17" s="124"/>
      <c r="F17" s="123" t="s">
        <v>389</v>
      </c>
      <c r="G17" s="122"/>
      <c r="H17" s="83"/>
    </row>
    <row r="18" spans="1:9" ht="15" customHeight="1" thickBot="1">
      <c r="A18" s="121" t="s">
        <v>388</v>
      </c>
      <c r="B18" s="120"/>
      <c r="C18" s="119"/>
      <c r="D18" s="113"/>
      <c r="F18" s="85" t="s">
        <v>387</v>
      </c>
      <c r="G18" s="84"/>
      <c r="H18" s="83"/>
    </row>
    <row r="19" spans="1:9" ht="15" customHeight="1">
      <c r="A19" s="118" t="s">
        <v>386</v>
      </c>
      <c r="B19" s="117"/>
      <c r="C19" s="98">
        <v>19</v>
      </c>
      <c r="D19" s="113"/>
      <c r="F19" s="85" t="s">
        <v>385</v>
      </c>
      <c r="G19" s="84"/>
      <c r="H19" s="83"/>
    </row>
    <row r="20" spans="1:9" ht="15" customHeight="1">
      <c r="A20" s="108" t="s">
        <v>384</v>
      </c>
      <c r="B20" s="115"/>
      <c r="C20" s="83"/>
      <c r="D20" s="113"/>
      <c r="F20" s="85" t="s">
        <v>383</v>
      </c>
      <c r="G20" s="84"/>
      <c r="H20" s="83"/>
    </row>
    <row r="21" spans="1:9" ht="15" customHeight="1">
      <c r="A21" s="108" t="s">
        <v>382</v>
      </c>
      <c r="B21" s="115"/>
      <c r="C21" s="83"/>
      <c r="D21" s="113"/>
      <c r="F21" s="85" t="s">
        <v>381</v>
      </c>
      <c r="G21" s="84"/>
      <c r="H21" s="83"/>
    </row>
    <row r="22" spans="1:9" ht="15" customHeight="1">
      <c r="A22" s="108" t="s">
        <v>380</v>
      </c>
      <c r="B22" s="115"/>
      <c r="C22" s="83"/>
      <c r="D22" s="113"/>
      <c r="F22" s="85" t="s">
        <v>561</v>
      </c>
      <c r="G22" s="84"/>
      <c r="H22" s="83"/>
    </row>
    <row r="23" spans="1:9" ht="15" customHeight="1">
      <c r="A23" s="108" t="s">
        <v>560</v>
      </c>
      <c r="B23" s="115"/>
      <c r="C23" s="83"/>
      <c r="D23" s="113"/>
      <c r="F23" s="85" t="s">
        <v>559</v>
      </c>
      <c r="G23" s="84"/>
      <c r="H23" s="83"/>
      <c r="I23" s="116"/>
    </row>
    <row r="24" spans="1:9" ht="15" customHeight="1">
      <c r="A24" s="108" t="s">
        <v>558</v>
      </c>
      <c r="B24" s="115"/>
      <c r="C24" s="83"/>
      <c r="D24" s="113"/>
      <c r="F24" s="85" t="s">
        <v>557</v>
      </c>
      <c r="G24" s="84"/>
      <c r="H24" s="83"/>
    </row>
    <row r="25" spans="1:9" ht="15" customHeight="1">
      <c r="A25" s="108" t="s">
        <v>556</v>
      </c>
      <c r="B25" s="115"/>
      <c r="C25" s="83"/>
      <c r="D25" s="113"/>
      <c r="F25" s="85" t="s">
        <v>555</v>
      </c>
      <c r="G25" s="84"/>
      <c r="H25" s="83"/>
    </row>
    <row r="26" spans="1:9" ht="15" customHeight="1">
      <c r="A26" s="108" t="s">
        <v>554</v>
      </c>
      <c r="B26" s="115"/>
      <c r="C26" s="83">
        <v>23</v>
      </c>
      <c r="D26" s="113"/>
      <c r="F26" s="85" t="s">
        <v>553</v>
      </c>
      <c r="G26" s="84"/>
      <c r="H26" s="83"/>
    </row>
    <row r="27" spans="1:9" ht="15" customHeight="1">
      <c r="A27" s="108" t="s">
        <v>552</v>
      </c>
      <c r="B27" s="115"/>
      <c r="C27" s="83">
        <v>12</v>
      </c>
      <c r="D27" s="113"/>
      <c r="F27" s="85" t="s">
        <v>551</v>
      </c>
      <c r="G27" s="84"/>
      <c r="H27" s="83"/>
    </row>
    <row r="28" spans="1:9" ht="15" customHeight="1">
      <c r="A28" s="108" t="s">
        <v>363</v>
      </c>
      <c r="B28" s="115"/>
      <c r="C28" s="83"/>
      <c r="D28" s="113"/>
      <c r="F28" s="85" t="s">
        <v>362</v>
      </c>
      <c r="G28" s="84"/>
      <c r="H28" s="83"/>
    </row>
    <row r="29" spans="1:9" ht="15" customHeight="1" thickBot="1">
      <c r="A29" s="105" t="s">
        <v>361</v>
      </c>
      <c r="B29" s="114"/>
      <c r="C29" s="71"/>
      <c r="D29" s="113"/>
      <c r="F29" s="85" t="s">
        <v>360</v>
      </c>
      <c r="G29" s="84"/>
      <c r="H29" s="83"/>
    </row>
    <row r="30" spans="1:9" ht="15" customHeight="1" thickBot="1">
      <c r="A30" s="103"/>
      <c r="B30" s="102"/>
      <c r="C30" s="102"/>
      <c r="D30" s="112"/>
      <c r="F30" s="85" t="s">
        <v>359</v>
      </c>
      <c r="G30" s="84"/>
      <c r="H30" s="83"/>
    </row>
    <row r="31" spans="1:9" ht="15" customHeight="1">
      <c r="A31" s="111" t="s">
        <v>358</v>
      </c>
      <c r="B31" s="110">
        <v>28</v>
      </c>
      <c r="C31" s="109"/>
      <c r="D31" s="102"/>
      <c r="E31" s="91"/>
      <c r="F31" s="85" t="s">
        <v>357</v>
      </c>
      <c r="G31" s="84"/>
      <c r="H31" s="83"/>
    </row>
    <row r="32" spans="1:9" ht="15" customHeight="1">
      <c r="A32" s="108" t="s">
        <v>356</v>
      </c>
      <c r="B32" s="88">
        <v>14</v>
      </c>
      <c r="C32" s="106"/>
      <c r="F32" s="85" t="s">
        <v>355</v>
      </c>
      <c r="G32" s="84"/>
      <c r="H32" s="83"/>
    </row>
    <row r="33" spans="1:8" ht="15" customHeight="1">
      <c r="A33" s="107" t="s">
        <v>354</v>
      </c>
      <c r="B33" s="84">
        <v>14</v>
      </c>
      <c r="C33" s="106"/>
      <c r="F33" s="85" t="s">
        <v>353</v>
      </c>
      <c r="G33" s="84"/>
      <c r="H33" s="83"/>
    </row>
    <row r="34" spans="1:8" ht="15" customHeight="1" thickBot="1">
      <c r="A34" s="105" t="s">
        <v>352</v>
      </c>
      <c r="B34" s="72"/>
      <c r="C34" s="104"/>
      <c r="F34" s="85" t="s">
        <v>351</v>
      </c>
      <c r="G34" s="84"/>
      <c r="H34" s="83"/>
    </row>
    <row r="35" spans="1:8" ht="15" customHeight="1" thickBot="1">
      <c r="A35" s="103"/>
      <c r="B35" s="102"/>
      <c r="C35" s="102"/>
      <c r="F35" s="85" t="s">
        <v>528</v>
      </c>
      <c r="G35" s="84"/>
      <c r="H35" s="83"/>
    </row>
    <row r="36" spans="1:8" ht="15" customHeight="1" thickBot="1">
      <c r="A36" s="101" t="s">
        <v>527</v>
      </c>
      <c r="B36" s="90" t="s">
        <v>526</v>
      </c>
      <c r="C36" s="90"/>
      <c r="D36" s="89" t="s">
        <v>525</v>
      </c>
      <c r="E36" s="91"/>
      <c r="F36" s="85" t="s">
        <v>524</v>
      </c>
      <c r="G36" s="84"/>
      <c r="H36" s="83"/>
    </row>
    <row r="37" spans="1:8" ht="15" customHeight="1">
      <c r="A37" s="100" t="s">
        <v>523</v>
      </c>
      <c r="B37" s="88"/>
      <c r="C37" s="99" t="s">
        <v>522</v>
      </c>
      <c r="D37" s="98"/>
      <c r="F37" s="85" t="s">
        <v>521</v>
      </c>
      <c r="G37" s="84"/>
      <c r="H37" s="83"/>
    </row>
    <row r="38" spans="1:8" ht="15" customHeight="1">
      <c r="A38" s="97" t="s">
        <v>520</v>
      </c>
      <c r="B38" s="84"/>
      <c r="C38" s="96" t="s">
        <v>519</v>
      </c>
      <c r="D38" s="83"/>
      <c r="F38" s="85" t="s">
        <v>518</v>
      </c>
      <c r="G38" s="84"/>
      <c r="H38" s="83"/>
    </row>
    <row r="39" spans="1:8" ht="15" customHeight="1">
      <c r="A39" s="97" t="s">
        <v>517</v>
      </c>
      <c r="B39" s="84"/>
      <c r="C39" s="96" t="s">
        <v>516</v>
      </c>
      <c r="D39" s="83"/>
      <c r="F39" s="85" t="s">
        <v>515</v>
      </c>
      <c r="G39" s="84">
        <v>30</v>
      </c>
      <c r="H39" s="83">
        <v>22</v>
      </c>
    </row>
    <row r="40" spans="1:8" ht="15" customHeight="1">
      <c r="A40" s="97" t="s">
        <v>514</v>
      </c>
      <c r="B40" s="84"/>
      <c r="C40" s="96" t="s">
        <v>514</v>
      </c>
      <c r="D40" s="83"/>
      <c r="F40" s="85" t="s">
        <v>513</v>
      </c>
      <c r="G40" s="84"/>
      <c r="H40" s="83"/>
    </row>
    <row r="41" spans="1:8" ht="15" customHeight="1" thickBot="1">
      <c r="A41" s="95"/>
      <c r="B41" s="94"/>
      <c r="C41" s="93" t="s">
        <v>512</v>
      </c>
      <c r="D41" s="71"/>
      <c r="F41" s="85" t="s">
        <v>511</v>
      </c>
      <c r="G41" s="84"/>
      <c r="H41" s="83"/>
    </row>
    <row r="42" spans="1:8" ht="15" customHeight="1" thickBot="1">
      <c r="A42" s="92"/>
      <c r="B42" s="91"/>
      <c r="C42" s="91"/>
      <c r="D42" s="67"/>
      <c r="F42" s="85" t="s">
        <v>510</v>
      </c>
      <c r="G42" s="84"/>
      <c r="H42" s="83"/>
    </row>
    <row r="43" spans="1:8" ht="15" customHeight="1" thickBot="1">
      <c r="A43" s="265" t="s">
        <v>509</v>
      </c>
      <c r="B43" s="266"/>
      <c r="C43" s="90" t="s">
        <v>508</v>
      </c>
      <c r="D43" s="89" t="s">
        <v>507</v>
      </c>
      <c r="F43" s="85" t="s">
        <v>506</v>
      </c>
      <c r="G43" s="84"/>
      <c r="H43" s="83"/>
    </row>
    <row r="44" spans="1:8" ht="15" customHeight="1">
      <c r="A44" s="277"/>
      <c r="B44" s="278"/>
      <c r="C44" s="88"/>
      <c r="D44" s="87"/>
      <c r="F44" s="85" t="s">
        <v>503</v>
      </c>
      <c r="G44" s="84"/>
      <c r="H44" s="83"/>
    </row>
    <row r="45" spans="1:8" ht="15" customHeight="1">
      <c r="A45" s="279"/>
      <c r="B45" s="280"/>
      <c r="C45" s="84"/>
      <c r="D45" s="86"/>
      <c r="F45" s="85" t="s">
        <v>500</v>
      </c>
      <c r="G45" s="79"/>
      <c r="H45" s="78"/>
    </row>
    <row r="46" spans="1:8" ht="15" customHeight="1">
      <c r="A46" s="279"/>
      <c r="B46" s="280"/>
      <c r="C46" s="84"/>
      <c r="D46" s="83"/>
      <c r="F46" s="80" t="s">
        <v>498</v>
      </c>
      <c r="G46" s="82">
        <v>18</v>
      </c>
      <c r="H46" s="81">
        <v>10</v>
      </c>
    </row>
    <row r="47" spans="1:8" ht="15" customHeight="1">
      <c r="A47" s="279"/>
      <c r="B47" s="253"/>
      <c r="C47" s="79"/>
      <c r="D47" s="78"/>
      <c r="F47" s="80" t="s">
        <v>496</v>
      </c>
      <c r="G47" s="76">
        <v>36</v>
      </c>
      <c r="H47" s="75">
        <v>24</v>
      </c>
    </row>
    <row r="48" spans="1:8" ht="15" customHeight="1">
      <c r="A48" s="279"/>
      <c r="B48" s="253"/>
      <c r="C48" s="79"/>
      <c r="D48" s="78"/>
      <c r="F48" s="77" t="s">
        <v>495</v>
      </c>
      <c r="G48" s="76"/>
      <c r="H48" s="75"/>
    </row>
    <row r="49" spans="1:8" ht="15" customHeight="1" thickBot="1">
      <c r="A49" s="74"/>
      <c r="B49" s="73"/>
      <c r="C49" s="72"/>
      <c r="D49" s="71"/>
      <c r="F49" s="70" t="s">
        <v>494</v>
      </c>
      <c r="G49" s="69"/>
      <c r="H49" s="68"/>
    </row>
  </sheetData>
  <sheetCalcPr fullCalcOnLoad="1"/>
  <sheetProtection password="CDD4" sheet="1" objects="1" scenarios="1"/>
  <mergeCells count="31">
    <mergeCell ref="A44:B44"/>
    <mergeCell ref="A45:B45"/>
    <mergeCell ref="A46:B46"/>
    <mergeCell ref="A47:B47"/>
    <mergeCell ref="A48:B48"/>
    <mergeCell ref="A43:B43"/>
    <mergeCell ref="A7:B7"/>
    <mergeCell ref="C7:H7"/>
    <mergeCell ref="A8:B8"/>
    <mergeCell ref="C8:E8"/>
    <mergeCell ref="G8:H8"/>
    <mergeCell ref="A9:B9"/>
    <mergeCell ref="C9:H9"/>
    <mergeCell ref="A10:B10"/>
    <mergeCell ref="C10:H10"/>
    <mergeCell ref="A13:B13"/>
    <mergeCell ref="A14:B14"/>
    <mergeCell ref="A15:B15"/>
    <mergeCell ref="A6:B6"/>
    <mergeCell ref="C6:H6"/>
    <mergeCell ref="A1:B1"/>
    <mergeCell ref="C1:H1"/>
    <mergeCell ref="A2:B2"/>
    <mergeCell ref="C2:F2"/>
    <mergeCell ref="A3:B3"/>
    <mergeCell ref="C3:F3"/>
    <mergeCell ref="A4:B4"/>
    <mergeCell ref="C4:E4"/>
    <mergeCell ref="G4:H4"/>
    <mergeCell ref="A5:B5"/>
    <mergeCell ref="C5:H5"/>
  </mergeCells>
  <phoneticPr fontId="19" type="noConversion"/>
  <printOptions horizontalCentered="1" verticalCentered="1"/>
  <pageMargins left="0.39370078740157483" right="0.39370078740157483" top="1.0205208333333333" bottom="0.59055118110236227" header="0.51181102362204722" footer="0.51181102362204722"/>
  <pageSetup paperSize="9" scale="91" orientation="portrait" horizontalDpi="360" verticalDpi="4294967293"/>
  <headerFooter alignWithMargins="0">
    <oddHeader>&amp;L&amp;"Arial Narrow,Gras"Académie de Lille&amp;C&amp;"Arial Narrow,Gras"&amp;14EFFECTIFS DES DIVISIONS EN LEGT&amp;R&amp;"Arial Narrow,Gras"Année scolaire 2011-2012</oddHeader>
    <oddFooter>&amp;L&amp;"Arial,Italique"&amp;9Inspection Pédagogique Régionale&amp;R&amp;"Arial,Italique"&amp;9Sciences et Techniques Industrielles</oddFoot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45</vt:i4>
      </vt:variant>
    </vt:vector>
  </HeadingPairs>
  <TitlesOfParts>
    <vt:vector size="45" baseType="lpstr">
      <vt:lpstr>LT publics</vt:lpstr>
      <vt:lpstr>LT privés</vt:lpstr>
      <vt:lpstr>Effectif</vt:lpstr>
      <vt:lpstr>CARNOT-ARRAS</vt:lpstr>
      <vt:lpstr>BAGGIO</vt:lpstr>
      <vt:lpstr>BEAUPRE</vt:lpstr>
      <vt:lpstr>BEHAL</vt:lpstr>
      <vt:lpstr>BRANLY</vt:lpstr>
      <vt:lpstr>CARNOT Bruay</vt:lpstr>
      <vt:lpstr>CHATELET</vt:lpstr>
      <vt:lpstr>CLAUDEL</vt:lpstr>
      <vt:lpstr>COLBERT</vt:lpstr>
      <vt:lpstr>COUTEAUX</vt:lpstr>
      <vt:lpstr>DARRAS</vt:lpstr>
      <vt:lpstr>DUEZ</vt:lpstr>
      <vt:lpstr>EIFFEL</vt:lpstr>
      <vt:lpstr>EUROPE</vt:lpstr>
      <vt:lpstr>FLANDRES</vt:lpstr>
      <vt:lpstr>FOREST</vt:lpstr>
      <vt:lpstr>HAINAUT</vt:lpstr>
      <vt:lpstr>JACQUARD</vt:lpstr>
      <vt:lpstr>KASTLER</vt:lpstr>
      <vt:lpstr>LABBE</vt:lpstr>
      <vt:lpstr>MALRAUX</vt:lpstr>
      <vt:lpstr>PASCAL</vt:lpstr>
      <vt:lpstr>PASTEUR</vt:lpstr>
      <vt:lpstr>Pays de Condé</vt:lpstr>
      <vt:lpstr>PROUVE</vt:lpstr>
      <vt:lpstr>ROSTAND</vt:lpstr>
      <vt:lpstr>SEVIGNE</vt:lpstr>
      <vt:lpstr>VINCI</vt:lpstr>
      <vt:lpstr>WOILLEZ</vt:lpstr>
      <vt:lpstr>BEAUDIMONT</vt:lpstr>
      <vt:lpstr>DAMPIERRE</vt:lpstr>
      <vt:lpstr>EPID</vt:lpstr>
      <vt:lpstr>EPIL</vt:lpstr>
      <vt:lpstr>Lamalassise</vt:lpstr>
      <vt:lpstr>LICP</vt:lpstr>
      <vt:lpstr>OZANAM</vt:lpstr>
      <vt:lpstr>ST JO BOUL</vt:lpstr>
      <vt:lpstr>ST JO HAZE</vt:lpstr>
      <vt:lpstr>ST LOUIS</vt:lpstr>
      <vt:lpstr>ST LUC</vt:lpstr>
      <vt:lpstr>ST REMI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Federico Berera</cp:lastModifiedBy>
  <dcterms:created xsi:type="dcterms:W3CDTF">2011-09-25T17:00:31Z</dcterms:created>
  <dcterms:modified xsi:type="dcterms:W3CDTF">2011-11-08T20:57:57Z</dcterms:modified>
</cp:coreProperties>
</file>