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22116" windowHeight="9528"/>
  </bookViews>
  <sheets>
    <sheet name="Ventes Prod" sheetId="2" r:id="rId1"/>
    <sheet name="CA Annuel" sheetId="1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L9" i="2" l="1"/>
  <c r="M4" i="2"/>
  <c r="M5" i="2"/>
  <c r="M6" i="2"/>
  <c r="M7" i="2"/>
  <c r="M8" i="2"/>
  <c r="M9" i="2"/>
  <c r="G9" i="1" l="1"/>
  <c r="F9" i="1"/>
  <c r="C10" i="1"/>
  <c r="D10" i="1"/>
  <c r="E10" i="1"/>
  <c r="F10" i="1"/>
  <c r="G10" i="1"/>
  <c r="B10" i="1"/>
  <c r="E9" i="1"/>
  <c r="D9" i="1"/>
  <c r="C9" i="1"/>
  <c r="G8" i="1"/>
  <c r="H9" i="2"/>
  <c r="J9" i="2"/>
  <c r="K5" i="2" s="1"/>
  <c r="F9" i="2"/>
  <c r="G7" i="2" s="1"/>
  <c r="D9" i="2"/>
  <c r="E5" i="2" s="1"/>
  <c r="B9" i="2"/>
  <c r="C5" i="2" s="1"/>
  <c r="D8" i="2"/>
  <c r="F8" i="1"/>
  <c r="C8" i="1"/>
  <c r="D8" i="1"/>
  <c r="E8" i="1"/>
  <c r="B8" i="1"/>
  <c r="K4" i="2" l="1"/>
  <c r="K6" i="2"/>
  <c r="K8" i="2"/>
  <c r="K7" i="2"/>
  <c r="K9" i="2"/>
  <c r="I7" i="2"/>
  <c r="I6" i="2"/>
  <c r="I4" i="2"/>
  <c r="I8" i="2"/>
  <c r="I9" i="2"/>
  <c r="I5" i="2"/>
  <c r="G4" i="2"/>
  <c r="G8" i="2"/>
  <c r="G6" i="2"/>
  <c r="G9" i="2"/>
  <c r="G5" i="2"/>
  <c r="E8" i="2"/>
  <c r="E7" i="2"/>
  <c r="E4" i="2"/>
  <c r="E6" i="2"/>
  <c r="E9" i="2"/>
  <c r="C8" i="2"/>
  <c r="C7" i="2"/>
  <c r="C4" i="2"/>
  <c r="C6" i="2"/>
  <c r="C9" i="2"/>
</calcChain>
</file>

<file path=xl/sharedStrings.xml><?xml version="1.0" encoding="utf-8"?>
<sst xmlns="http://schemas.openxmlformats.org/spreadsheetml/2006/main" count="22" uniqueCount="17">
  <si>
    <t>Evolution du chiffre d'affaires de SWEETY'S</t>
  </si>
  <si>
    <t>Trimestre 1</t>
  </si>
  <si>
    <t>Trimestre 2</t>
  </si>
  <si>
    <t>Trimestre 3</t>
  </si>
  <si>
    <t>Trimestre 4</t>
  </si>
  <si>
    <t>Total</t>
  </si>
  <si>
    <t>Répartition des ventes de produits</t>
  </si>
  <si>
    <t>Bonbons et sucettes</t>
  </si>
  <si>
    <t>Chewing-gums</t>
  </si>
  <si>
    <t>Spécialités régionales et traditionnelles</t>
  </si>
  <si>
    <t>Fruits confits</t>
  </si>
  <si>
    <t>Petite confiserie de poche</t>
  </si>
  <si>
    <t>TOTAL</t>
  </si>
  <si>
    <t>CA Moyen</t>
  </si>
  <si>
    <t>%</t>
  </si>
  <si>
    <t>Variation (%)*</t>
  </si>
  <si>
    <t>* La variation de 2008 se calcule de la manière suivante : (total 2008 - total 2007) / total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</si>
</sst>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6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Schoolbook"/>
      <family val="1"/>
    </font>
    <font>
      <b/>
      <sz val="11"/>
      <color theme="1"/>
      <name val="Century Schoolbook"/>
      <family val="1"/>
    </font>
    <font>
      <sz val="12"/>
      <color theme="1"/>
      <name val="Century Schoolbook"/>
      <family val="1"/>
    </font>
    <font>
      <b/>
      <sz val="12"/>
      <color theme="1"/>
      <name val="Century Schoolbook"/>
      <family val="1"/>
    </font>
    <font>
      <b/>
      <sz val="16"/>
      <color theme="1"/>
      <name val="Century Schoolbook"/>
      <family val="1"/>
    </font>
    <font>
      <i/>
      <sz val="12"/>
      <color theme="1"/>
      <name val="Century Schoolbook"/>
      <family val="1"/>
    </font>
    <font>
      <b/>
      <i/>
      <sz val="11"/>
      <color theme="1"/>
      <name val="Century Schoolbook"/>
      <family val="1"/>
    </font>
    <font>
      <i/>
      <sz val="11"/>
      <color theme="1"/>
      <name val="Century Schoolbook"/>
      <family val="1"/>
    </font>
    <font>
      <i/>
      <sz val="8"/>
      <color theme="1"/>
      <name val="Century Schoolbook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166" fontId="4" fillId="0" borderId="1" xfId="1" applyNumberFormat="1" applyFont="1" applyBorder="1"/>
    <xf numFmtId="0" fontId="5" fillId="0" borderId="1" xfId="0" applyFont="1" applyBorder="1" applyAlignment="1">
      <alignment horizontal="right"/>
    </xf>
    <xf numFmtId="166" fontId="5" fillId="0" borderId="1" xfId="1" applyNumberFormat="1" applyFont="1" applyBorder="1"/>
    <xf numFmtId="0" fontId="7" fillId="0" borderId="1" xfId="0" applyFont="1" applyBorder="1"/>
    <xf numFmtId="9" fontId="7" fillId="0" borderId="1" xfId="2" applyFont="1" applyBorder="1"/>
    <xf numFmtId="166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applyFont="1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2" fillId="0" borderId="1" xfId="1" applyNumberFormat="1" applyFont="1" applyBorder="1" applyAlignment="1">
      <alignment vertical="center"/>
    </xf>
    <xf numFmtId="9" fontId="9" fillId="0" borderId="1" xfId="2" applyFont="1" applyBorder="1" applyAlignment="1">
      <alignment horizontal="center" vertical="center"/>
    </xf>
    <xf numFmtId="9" fontId="9" fillId="0" borderId="1" xfId="2" applyFont="1" applyBorder="1" applyAlignment="1">
      <alignment vertical="center"/>
    </xf>
    <xf numFmtId="166" fontId="3" fillId="0" borderId="1" xfId="1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/>
    </xf>
    <xf numFmtId="10" fontId="7" fillId="0" borderId="1" xfId="2" applyNumberFormat="1" applyFont="1" applyBorder="1"/>
    <xf numFmtId="0" fontId="10" fillId="0" borderId="0" xfId="0" applyFont="1"/>
    <xf numFmtId="166" fontId="4" fillId="0" borderId="1" xfId="0" applyNumberFormat="1" applyFont="1" applyBorder="1"/>
    <xf numFmtId="10" fontId="4" fillId="0" borderId="1" xfId="2" applyNumberFormat="1" applyFont="1" applyBorder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Répartition</a:t>
            </a:r>
            <a:r>
              <a:rPr lang="fr-FR" baseline="0"/>
              <a:t> des ventes 2012</a:t>
            </a:r>
            <a:endParaRPr lang="fr-FR"/>
          </a:p>
        </c:rich>
      </c:tx>
      <c:layout>
        <c:manualLayout>
          <c:xMode val="edge"/>
          <c:yMode val="edge"/>
          <c:x val="0.28911811023622047"/>
          <c:y val="2.3148148148148147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'Ventes Prod'!$A$4:$A$8</c:f>
              <c:strCache>
                <c:ptCount val="5"/>
                <c:pt idx="0">
                  <c:v>Bonbons et sucettes</c:v>
                </c:pt>
                <c:pt idx="1">
                  <c:v>Chewing-gums</c:v>
                </c:pt>
                <c:pt idx="2">
                  <c:v>Petite confiserie de poche</c:v>
                </c:pt>
                <c:pt idx="3">
                  <c:v>Spécialités régionales et traditionnelles</c:v>
                </c:pt>
                <c:pt idx="4">
                  <c:v>Fruits confits</c:v>
                </c:pt>
              </c:strCache>
            </c:strRef>
          </c:cat>
          <c:val>
            <c:numRef>
              <c:f>'Ventes Prod'!$M$4:$M$8</c:f>
              <c:numCache>
                <c:formatCode>0%</c:formatCode>
                <c:ptCount val="5"/>
                <c:pt idx="0">
                  <c:v>0.35932930577033706</c:v>
                </c:pt>
                <c:pt idx="1">
                  <c:v>0.41067061767388552</c:v>
                </c:pt>
                <c:pt idx="2">
                  <c:v>0.12532932654976234</c:v>
                </c:pt>
                <c:pt idx="3">
                  <c:v>8.467068985504711E-2</c:v>
                </c:pt>
                <c:pt idx="4">
                  <c:v>2.0000060150967992E-2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Evolution du CA annuel</a:t>
            </a:r>
          </a:p>
          <a:p>
            <a:pPr>
              <a:defRPr/>
            </a:pPr>
            <a:endParaRPr lang="fr-FR"/>
          </a:p>
        </c:rich>
      </c:tx>
      <c:layout>
        <c:manualLayout>
          <c:xMode val="edge"/>
          <c:yMode val="edge"/>
          <c:x val="0.26579378068739773"/>
          <c:y val="0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620792900069161"/>
          <c:y val="0.11715990211368507"/>
          <c:w val="0.81378661546193798"/>
          <c:h val="0.83814396388857193"/>
        </c:manualLayout>
      </c:layout>
      <c:bar3DChart>
        <c:barDir val="col"/>
        <c:grouping val="stacked"/>
        <c:varyColors val="0"/>
        <c:ser>
          <c:idx val="0"/>
          <c:order val="0"/>
          <c:invertIfNegative val="0"/>
          <c:dLbls>
            <c:dLbl>
              <c:idx val="0"/>
              <c:layout>
                <c:manualLayout>
                  <c:x val="0"/>
                  <c:y val="3.31262939958592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3.31262939958592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0008514859652999E-17"/>
                  <c:y val="3.31262939958592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3.31262939958592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3.31262939958592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3.31262939958592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'CA Annuel'!$B$3:$G$3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val>
        </c:ser>
        <c:ser>
          <c:idx val="1"/>
          <c:order val="1"/>
          <c:invertIfNegative val="0"/>
          <c:dLbls>
            <c:dLbl>
              <c:idx val="0"/>
              <c:layout>
                <c:manualLayout>
                  <c:x val="2.7277686852154939E-3"/>
                  <c:y val="-0.3436853002070393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094380796508457E-2"/>
                  <c:y val="-0.3271221532091097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366612111292964E-2"/>
                  <c:y val="-0.343685300207039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6366612111292964E-2"/>
                  <c:y val="-0.3685300207039337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4549918166939442E-2"/>
                  <c:y val="-0.4057971014492753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4549918166939442E-2"/>
                  <c:y val="-0.434782608695652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'CA Annuel'!$B$8:$G$8</c:f>
              <c:numCache>
                <c:formatCode>_-* #,##0\ _€_-;\-* #,##0\ _€_-;_-* "-"??\ _€_-;_-@_-</c:formatCode>
                <c:ptCount val="6"/>
                <c:pt idx="0">
                  <c:v>5019028</c:v>
                </c:pt>
                <c:pt idx="1">
                  <c:v>5008242</c:v>
                </c:pt>
                <c:pt idx="2">
                  <c:v>5613762</c:v>
                </c:pt>
                <c:pt idx="3">
                  <c:v>5974613</c:v>
                </c:pt>
                <c:pt idx="4">
                  <c:v>6746000</c:v>
                </c:pt>
                <c:pt idx="5">
                  <c:v>7314928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21472896"/>
        <c:axId val="121253888"/>
        <c:axId val="0"/>
      </c:bar3DChart>
      <c:catAx>
        <c:axId val="121472896"/>
        <c:scaling>
          <c:orientation val="minMax"/>
        </c:scaling>
        <c:delete val="1"/>
        <c:axPos val="b"/>
        <c:majorTickMark val="out"/>
        <c:minorTickMark val="none"/>
        <c:tickLblPos val="nextTo"/>
        <c:crossAx val="121253888"/>
        <c:crosses val="autoZero"/>
        <c:auto val="1"/>
        <c:lblAlgn val="ctr"/>
        <c:lblOffset val="100"/>
        <c:noMultiLvlLbl val="0"/>
      </c:catAx>
      <c:valAx>
        <c:axId val="121253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1472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7620</xdr:rowOff>
    </xdr:from>
    <xdr:to>
      <xdr:col>0</xdr:col>
      <xdr:colOff>1546860</xdr:colOff>
      <xdr:row>2</xdr:row>
      <xdr:rowOff>297179</xdr:rowOff>
    </xdr:to>
    <xdr:pic>
      <xdr:nvPicPr>
        <xdr:cNvPr id="2" name="Image 1"/>
        <xdr:cNvPicPr/>
      </xdr:nvPicPr>
      <xdr:blipFill>
        <a:blip xmlns:r="http://schemas.openxmlformats.org/officeDocument/2006/relationships" r:embed="rId1"/>
        <a:srcRect l="24782" t="33712" r="60248" b="51894"/>
        <a:stretch>
          <a:fillRect/>
        </a:stretch>
      </xdr:blipFill>
      <xdr:spPr bwMode="auto">
        <a:xfrm>
          <a:off x="76200" y="457200"/>
          <a:ext cx="1470660" cy="2895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1417320</xdr:colOff>
      <xdr:row>9</xdr:row>
      <xdr:rowOff>171450</xdr:rowOff>
    </xdr:from>
    <xdr:to>
      <xdr:col>7</xdr:col>
      <xdr:colOff>320040</xdr:colOff>
      <xdr:row>24</xdr:row>
      <xdr:rowOff>57150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213360</xdr:colOff>
      <xdr:row>0</xdr:row>
      <xdr:rowOff>198120</xdr:rowOff>
    </xdr:from>
    <xdr:to>
      <xdr:col>0</xdr:col>
      <xdr:colOff>1562100</xdr:colOff>
      <xdr:row>2</xdr:row>
      <xdr:rowOff>152399</xdr:rowOff>
    </xdr:to>
    <xdr:pic>
      <xdr:nvPicPr>
        <xdr:cNvPr id="2" name="Image 1"/>
        <xdr:cNvPicPr/>
      </xdr:nvPicPr>
      <xdr:blipFill>
        <a:blip xmlns:r="http://schemas.openxmlformats.org/officeDocument/2006/relationships" r:embed="rId1"/>
        <a:srcRect l="24782" t="33712" r="60248" b="51894"/>
        <a:stretch>
          <a:fillRect/>
        </a:stretch>
      </xdr:blipFill>
      <xdr:spPr bwMode="auto">
        <a:xfrm>
          <a:off x="213360" y="198120"/>
          <a:ext cx="1348740" cy="4038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1188720</xdr:colOff>
      <xdr:row>12</xdr:row>
      <xdr:rowOff>91440</xdr:rowOff>
    </xdr:from>
    <xdr:to>
      <xdr:col>4</xdr:col>
      <xdr:colOff>205740</xdr:colOff>
      <xdr:row>29</xdr:row>
      <xdr:rowOff>7620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activeCell="J13" sqref="J13"/>
    </sheetView>
  </sheetViews>
  <sheetFormatPr baseColWidth="10" defaultColWidth="15.77734375" defaultRowHeight="15" x14ac:dyDescent="0.25"/>
  <cols>
    <col min="1" max="1" width="24" style="1" customWidth="1"/>
    <col min="2" max="2" width="12.88671875" style="1" bestFit="1" customWidth="1"/>
    <col min="3" max="3" width="6.6640625" style="1" bestFit="1" customWidth="1"/>
    <col min="4" max="4" width="12.88671875" style="1" bestFit="1" customWidth="1"/>
    <col min="5" max="5" width="6.6640625" style="1" bestFit="1" customWidth="1"/>
    <col min="6" max="6" width="12.88671875" style="1" bestFit="1" customWidth="1"/>
    <col min="7" max="7" width="6.6640625" style="1" bestFit="1" customWidth="1"/>
    <col min="8" max="8" width="12.88671875" style="1" bestFit="1" customWidth="1"/>
    <col min="9" max="9" width="6.6640625" style="1" bestFit="1" customWidth="1"/>
    <col min="10" max="10" width="12.88671875" style="1" bestFit="1" customWidth="1"/>
    <col min="11" max="11" width="6.6640625" style="1" bestFit="1" customWidth="1"/>
    <col min="12" max="12" width="12.88671875" style="1" bestFit="1" customWidth="1"/>
    <col min="13" max="13" width="6.6640625" style="1" customWidth="1"/>
    <col min="14" max="16384" width="15.77734375" style="1"/>
  </cols>
  <sheetData>
    <row r="1" spans="1:13" ht="20.399999999999999" x14ac:dyDescent="0.35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3" spans="1:13" ht="30" customHeight="1" x14ac:dyDescent="0.25">
      <c r="A3" s="12"/>
      <c r="B3" s="14">
        <v>2007</v>
      </c>
      <c r="C3" s="15" t="s">
        <v>14</v>
      </c>
      <c r="D3" s="14">
        <v>2008</v>
      </c>
      <c r="E3" s="15" t="s">
        <v>14</v>
      </c>
      <c r="F3" s="14">
        <v>2009</v>
      </c>
      <c r="G3" s="15" t="s">
        <v>14</v>
      </c>
      <c r="H3" s="14">
        <v>2010</v>
      </c>
      <c r="I3" s="15" t="s">
        <v>14</v>
      </c>
      <c r="J3" s="14">
        <v>2011</v>
      </c>
      <c r="K3" s="15" t="s">
        <v>14</v>
      </c>
      <c r="L3" s="14">
        <v>2012</v>
      </c>
      <c r="M3" s="14" t="s">
        <v>14</v>
      </c>
    </row>
    <row r="4" spans="1:13" ht="30" customHeight="1" x14ac:dyDescent="0.25">
      <c r="A4" s="20" t="s">
        <v>7</v>
      </c>
      <c r="B4" s="16">
        <v>1872097</v>
      </c>
      <c r="C4" s="17">
        <f>B4/$B$9</f>
        <v>0.37299991153665613</v>
      </c>
      <c r="D4" s="16">
        <v>1968074</v>
      </c>
      <c r="E4" s="17">
        <f>D4/$D$9</f>
        <v>0.39296704569681884</v>
      </c>
      <c r="F4" s="16">
        <v>2093900</v>
      </c>
      <c r="G4" s="17">
        <f>F4/$F$9</f>
        <v>0.37299408133084372</v>
      </c>
      <c r="H4" s="16">
        <v>2128531</v>
      </c>
      <c r="I4" s="17">
        <f>H4/$H$9</f>
        <v>0.35626257299008318</v>
      </c>
      <c r="J4" s="16">
        <v>2466258</v>
      </c>
      <c r="K4" s="17">
        <f>J4/$J$9</f>
        <v>0.36558820041506079</v>
      </c>
      <c r="L4" s="16">
        <v>2628468</v>
      </c>
      <c r="M4" s="17">
        <f>L4/$L$9</f>
        <v>0.35932930577033706</v>
      </c>
    </row>
    <row r="5" spans="1:13" ht="30" customHeight="1" x14ac:dyDescent="0.25">
      <c r="A5" s="20" t="s">
        <v>8</v>
      </c>
      <c r="B5" s="16">
        <v>1992554</v>
      </c>
      <c r="C5" s="17">
        <f t="shared" ref="C5:C9" si="0">B5/$B$9</f>
        <v>0.39699997688795519</v>
      </c>
      <c r="D5" s="16">
        <v>2088272</v>
      </c>
      <c r="E5" s="17">
        <f t="shared" ref="E5:E9" si="1">D5/$D$9</f>
        <v>0.41696708480036182</v>
      </c>
      <c r="F5" s="16">
        <v>2228764</v>
      </c>
      <c r="G5" s="17">
        <f t="shared" ref="G5:G9" si="2">F5/$F$9</f>
        <v>0.39701789993947018</v>
      </c>
      <c r="H5" s="16">
        <v>2471921</v>
      </c>
      <c r="I5" s="17">
        <f t="shared" ref="I5:I9" si="3">H5/$H$9</f>
        <v>0.4137374253361682</v>
      </c>
      <c r="J5" s="16">
        <v>2678162</v>
      </c>
      <c r="K5" s="17">
        <f t="shared" ref="K5:K9" si="4">J5/$J$9</f>
        <v>0.39700000000000002</v>
      </c>
      <c r="L5" s="16">
        <v>3004026</v>
      </c>
      <c r="M5" s="17">
        <f t="shared" ref="M5:M9" si="5">L5/$L$9</f>
        <v>0.41067061767388552</v>
      </c>
    </row>
    <row r="6" spans="1:13" ht="30" customHeight="1" x14ac:dyDescent="0.25">
      <c r="A6" s="21" t="s">
        <v>11</v>
      </c>
      <c r="B6" s="16">
        <v>697645</v>
      </c>
      <c r="C6" s="17">
        <f t="shared" si="0"/>
        <v>0.13900002151811067</v>
      </c>
      <c r="D6" s="16">
        <v>596146</v>
      </c>
      <c r="E6" s="17">
        <f t="shared" si="1"/>
        <v>0.11903298982862218</v>
      </c>
      <c r="F6" s="16">
        <v>700313</v>
      </c>
      <c r="G6" s="17">
        <f t="shared" si="2"/>
        <v>0.12474932139980284</v>
      </c>
      <c r="H6" s="16">
        <v>780471</v>
      </c>
      <c r="I6" s="17">
        <f t="shared" si="3"/>
        <v>0.13063122247415856</v>
      </c>
      <c r="J6" s="16">
        <v>837694</v>
      </c>
      <c r="K6" s="17">
        <f t="shared" si="4"/>
        <v>0.12417640083012155</v>
      </c>
      <c r="L6" s="16">
        <v>916775</v>
      </c>
      <c r="M6" s="17">
        <f t="shared" si="5"/>
        <v>0.12532932654976234</v>
      </c>
    </row>
    <row r="7" spans="1:13" ht="30" customHeight="1" x14ac:dyDescent="0.25">
      <c r="A7" s="21" t="s">
        <v>9</v>
      </c>
      <c r="B7" s="16">
        <v>356351</v>
      </c>
      <c r="C7" s="17">
        <f t="shared" si="0"/>
        <v>7.1000002390901193E-2</v>
      </c>
      <c r="D7" s="16">
        <v>255585</v>
      </c>
      <c r="E7" s="17">
        <f t="shared" si="1"/>
        <v>5.1032879035250424E-2</v>
      </c>
      <c r="F7" s="16">
        <v>428577</v>
      </c>
      <c r="G7" s="17">
        <f t="shared" si="2"/>
        <v>7.6343991783050291E-2</v>
      </c>
      <c r="H7" s="16">
        <v>474198</v>
      </c>
      <c r="I7" s="17">
        <f t="shared" si="3"/>
        <v>7.9368822717052964E-2</v>
      </c>
      <c r="J7" s="16">
        <v>578966</v>
      </c>
      <c r="K7" s="17">
        <f t="shared" si="4"/>
        <v>8.5823599169878445E-2</v>
      </c>
      <c r="L7" s="16">
        <v>619360</v>
      </c>
      <c r="M7" s="17">
        <f t="shared" si="5"/>
        <v>8.467068985504711E-2</v>
      </c>
    </row>
    <row r="8" spans="1:13" ht="30" customHeight="1" x14ac:dyDescent="0.25">
      <c r="A8" s="20" t="s">
        <v>10</v>
      </c>
      <c r="B8" s="16">
        <v>100381</v>
      </c>
      <c r="C8" s="17">
        <f t="shared" si="0"/>
        <v>2.0000087666376835E-2</v>
      </c>
      <c r="D8" s="16">
        <f>'CA Annuel'!C8*0.02</f>
        <v>100164.84</v>
      </c>
      <c r="E8" s="17">
        <f t="shared" si="1"/>
        <v>2.0000000638946781E-2</v>
      </c>
      <c r="F8" s="16">
        <v>162208</v>
      </c>
      <c r="G8" s="17">
        <f t="shared" si="2"/>
        <v>2.8894705546832943E-2</v>
      </c>
      <c r="H8" s="16">
        <v>119492</v>
      </c>
      <c r="I8" s="17">
        <f t="shared" si="3"/>
        <v>1.9999956482537027E-2</v>
      </c>
      <c r="J8" s="16">
        <v>184920</v>
      </c>
      <c r="K8" s="17">
        <f t="shared" si="4"/>
        <v>2.7411799584939223E-2</v>
      </c>
      <c r="L8" s="16">
        <v>146299</v>
      </c>
      <c r="M8" s="17">
        <f t="shared" si="5"/>
        <v>2.0000060150967992E-2</v>
      </c>
    </row>
    <row r="9" spans="1:13" ht="30" customHeight="1" x14ac:dyDescent="0.25">
      <c r="A9" s="22" t="s">
        <v>12</v>
      </c>
      <c r="B9" s="19">
        <f>SUM(B4:B8)</f>
        <v>5019028</v>
      </c>
      <c r="C9" s="17">
        <f t="shared" si="0"/>
        <v>1</v>
      </c>
      <c r="D9" s="19">
        <f>SUM(D4:D8)</f>
        <v>5008241.84</v>
      </c>
      <c r="E9" s="18">
        <f t="shared" si="1"/>
        <v>1</v>
      </c>
      <c r="F9" s="19">
        <f>SUM(F4:F8)</f>
        <v>5613762</v>
      </c>
      <c r="G9" s="18">
        <f t="shared" si="2"/>
        <v>1</v>
      </c>
      <c r="H9" s="19">
        <f>SUM(H4:H8)</f>
        <v>5974613</v>
      </c>
      <c r="I9" s="18">
        <f t="shared" si="3"/>
        <v>1</v>
      </c>
      <c r="J9" s="19">
        <f>SUM(J4:J8)</f>
        <v>6746000</v>
      </c>
      <c r="K9" s="18">
        <f t="shared" si="4"/>
        <v>1</v>
      </c>
      <c r="L9" s="19">
        <f>SUM(L4:L8)</f>
        <v>7314928</v>
      </c>
      <c r="M9" s="17">
        <f t="shared" si="5"/>
        <v>1</v>
      </c>
    </row>
    <row r="12" spans="1:13" x14ac:dyDescent="0.25">
      <c r="F12" s="11"/>
    </row>
    <row r="13" spans="1:13" x14ac:dyDescent="0.25">
      <c r="F13" s="11"/>
      <c r="J13" s="11"/>
    </row>
    <row r="14" spans="1:13" x14ac:dyDescent="0.25">
      <c r="F14" s="11"/>
    </row>
  </sheetData>
  <mergeCells count="1">
    <mergeCell ref="A1:M1"/>
  </mergeCells>
  <pageMargins left="0" right="0" top="0.74803149606299213" bottom="0.74803149606299213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opLeftCell="A10" workbookViewId="0">
      <selection activeCell="F21" sqref="F21"/>
    </sheetView>
  </sheetViews>
  <sheetFormatPr baseColWidth="10" defaultColWidth="15.77734375" defaultRowHeight="15" x14ac:dyDescent="0.25"/>
  <cols>
    <col min="1" max="1" width="25.88671875" style="1" customWidth="1"/>
    <col min="2" max="6" width="18.77734375" style="1" bestFit="1" customWidth="1"/>
    <col min="7" max="7" width="17.5546875" style="1" bestFit="1" customWidth="1"/>
    <col min="8" max="16384" width="15.77734375" style="1"/>
  </cols>
  <sheetData>
    <row r="1" spans="1:8" ht="20.399999999999999" x14ac:dyDescent="0.35">
      <c r="A1" s="2" t="s">
        <v>0</v>
      </c>
      <c r="B1" s="2"/>
      <c r="C1" s="2"/>
      <c r="D1" s="2"/>
      <c r="E1" s="2"/>
      <c r="F1" s="2"/>
      <c r="G1" s="2"/>
      <c r="H1" s="3"/>
    </row>
    <row r="3" spans="1:8" ht="15.6" x14ac:dyDescent="0.3">
      <c r="A3" s="13"/>
      <c r="B3" s="5">
        <v>2007</v>
      </c>
      <c r="C3" s="5">
        <v>2008</v>
      </c>
      <c r="D3" s="5">
        <v>2009</v>
      </c>
      <c r="E3" s="5">
        <v>2010</v>
      </c>
      <c r="F3" s="5">
        <v>2011</v>
      </c>
      <c r="G3" s="5">
        <v>2012</v>
      </c>
    </row>
    <row r="4" spans="1:8" x14ac:dyDescent="0.25">
      <c r="A4" s="4" t="s">
        <v>1</v>
      </c>
      <c r="B4" s="6">
        <v>815456</v>
      </c>
      <c r="C4" s="6">
        <v>864200</v>
      </c>
      <c r="D4" s="6">
        <v>975362</v>
      </c>
      <c r="E4" s="6">
        <v>1130172</v>
      </c>
      <c r="F4" s="6">
        <v>1258796</v>
      </c>
      <c r="G4" s="6">
        <v>1425002</v>
      </c>
    </row>
    <row r="5" spans="1:8" x14ac:dyDescent="0.25">
      <c r="A5" s="4" t="s">
        <v>2</v>
      </c>
      <c r="B5" s="6">
        <v>1075330</v>
      </c>
      <c r="C5" s="6">
        <v>1104696</v>
      </c>
      <c r="D5" s="6">
        <v>1226400</v>
      </c>
      <c r="E5" s="6">
        <v>1267590</v>
      </c>
      <c r="F5" s="6">
        <v>1358741</v>
      </c>
      <c r="G5" s="6">
        <v>1514989</v>
      </c>
    </row>
    <row r="6" spans="1:8" x14ac:dyDescent="0.25">
      <c r="A6" s="4" t="s">
        <v>3</v>
      </c>
      <c r="B6" s="6">
        <v>1246200</v>
      </c>
      <c r="C6" s="6">
        <v>1214157</v>
      </c>
      <c r="D6" s="6">
        <v>1340800</v>
      </c>
      <c r="E6" s="6">
        <v>1435426</v>
      </c>
      <c r="F6" s="6">
        <v>1578963</v>
      </c>
      <c r="G6" s="6">
        <v>1696525</v>
      </c>
    </row>
    <row r="7" spans="1:8" x14ac:dyDescent="0.25">
      <c r="A7" s="4" t="s">
        <v>4</v>
      </c>
      <c r="B7" s="6">
        <v>1882042</v>
      </c>
      <c r="C7" s="6">
        <v>1825189</v>
      </c>
      <c r="D7" s="6">
        <v>2071200</v>
      </c>
      <c r="E7" s="6">
        <v>2141425</v>
      </c>
      <c r="F7" s="6">
        <v>2549500</v>
      </c>
      <c r="G7" s="6">
        <v>2678412</v>
      </c>
    </row>
    <row r="8" spans="1:8" ht="15.6" x14ac:dyDescent="0.3">
      <c r="A8" s="7" t="s">
        <v>5</v>
      </c>
      <c r="B8" s="8">
        <f>SUM(B4:B7)</f>
        <v>5019028</v>
      </c>
      <c r="C8" s="8">
        <f t="shared" ref="C8:F8" si="0">SUM(C4:C7)</f>
        <v>5008242</v>
      </c>
      <c r="D8" s="8">
        <f t="shared" si="0"/>
        <v>5613762</v>
      </c>
      <c r="E8" s="8">
        <f t="shared" si="0"/>
        <v>5974613</v>
      </c>
      <c r="F8" s="8">
        <f t="shared" si="0"/>
        <v>6746000</v>
      </c>
      <c r="G8" s="8">
        <f>SUM(G4:G7)</f>
        <v>7314928</v>
      </c>
    </row>
    <row r="9" spans="1:8" ht="15.6" x14ac:dyDescent="0.3">
      <c r="A9" s="9" t="s">
        <v>15</v>
      </c>
      <c r="B9" s="10">
        <v>0.02</v>
      </c>
      <c r="C9" s="23">
        <f>(C8-B8)/B8</f>
        <v>-2.1490216830828599E-3</v>
      </c>
      <c r="D9" s="23">
        <f>(D8-C8)/C8</f>
        <v>0.12090470069138033</v>
      </c>
      <c r="E9" s="23">
        <f>(E8-D8)/D8</f>
        <v>6.4279711181200766E-2</v>
      </c>
      <c r="F9" s="23">
        <f>(F8-E8)/E8</f>
        <v>0.12911078926785718</v>
      </c>
      <c r="G9" s="26">
        <f>(G8-F8)/F8</f>
        <v>8.4335606285206047E-2</v>
      </c>
    </row>
    <row r="10" spans="1:8" x14ac:dyDescent="0.25">
      <c r="A10" s="4" t="s">
        <v>13</v>
      </c>
      <c r="B10" s="25">
        <f>AVERAGE(B4:B7)</f>
        <v>1254757</v>
      </c>
      <c r="C10" s="25">
        <f t="shared" ref="C10:G10" si="1">AVERAGE(C4:C7)</f>
        <v>1252060.5</v>
      </c>
      <c r="D10" s="25">
        <f t="shared" si="1"/>
        <v>1403440.5</v>
      </c>
      <c r="E10" s="25">
        <f t="shared" si="1"/>
        <v>1493653.25</v>
      </c>
      <c r="F10" s="25">
        <f t="shared" si="1"/>
        <v>1686500</v>
      </c>
      <c r="G10" s="25">
        <f t="shared" si="1"/>
        <v>1828732</v>
      </c>
    </row>
    <row r="12" spans="1:8" x14ac:dyDescent="0.25">
      <c r="A12" s="24" t="s">
        <v>16</v>
      </c>
    </row>
  </sheetData>
  <mergeCells count="1">
    <mergeCell ref="A1:G1"/>
  </mergeCells>
  <pageMargins left="0.25" right="0.25" top="0.75" bottom="0.75" header="0.3" footer="0.3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Ventes Prod</vt:lpstr>
      <vt:lpstr>CA Annuel</vt:lpstr>
      <vt:lpstr>Feuil3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</dc:creator>
  <cp:lastModifiedBy>Muriel</cp:lastModifiedBy>
  <cp:lastPrinted>2013-02-28T09:48:29Z</cp:lastPrinted>
  <dcterms:created xsi:type="dcterms:W3CDTF">2013-02-28T08:26:47Z</dcterms:created>
  <dcterms:modified xsi:type="dcterms:W3CDTF">2013-02-28T09:49:54Z</dcterms:modified>
</cp:coreProperties>
</file>